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ingabeformular" sheetId="1" state="visible" r:id="rId2"/>
    <sheet name="EingabeBerechnung-Querschnitt" sheetId="2" state="visible" r:id="rId3"/>
    <sheet name="Berechnung" sheetId="3" state="visible" r:id="rId4"/>
    <sheet name="Länge" sheetId="4" state="visible" r:id="rId5"/>
  </sheets>
  <definedNames>
    <definedName function="false" hidden="false" name="LÄNGE" vbProcedure="false">Länge!$A$1:$A$4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<sst xmlns="http://schemas.openxmlformats.org/spreadsheetml/2006/main" count="71" uniqueCount="54">
  <si>
    <t>NUTZEREINGABE</t>
  </si>
  <si>
    <t>Länge des Einfeldträgers</t>
  </si>
  <si>
    <t>L=</t>
  </si>
  <si>
    <t>[m]</t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</si>
  <si>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</si>
  <si>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238"/>
      </rPr>
      <t>z</t>
    </r>
    <r>
      <rPr>
        <sz val="11"/>
        <color rgb="FF000000"/>
        <rFont val="Calibri"/>
        <family val="2"/>
        <charset val="238"/>
      </rPr>
      <t>+p</t>
    </r>
    <r>
      <rPr>
        <vertAlign val="subscript"/>
        <sz val="11"/>
        <color rgb="FF000000"/>
        <rFont val="Calibri"/>
        <family val="2"/>
        <charset val="238"/>
      </rPr>
      <t>z</t>
    </r>
    <r>
      <rPr>
        <sz val="11"/>
        <color rgb="FF000000"/>
        <rFont val="Calibri"/>
        <family val="2"/>
        <charset val="238"/>
      </rPr>
      <t>=</t>
    </r>
  </si>
  <si>
    <t>[N/m]</t>
  </si>
  <si>
    <t>Einzellast PZ1</t>
  </si>
  <si>
    <r>
      <t>P</t>
    </r>
    <r>
      <rPr>
        <vertAlign val="subscript"/>
        <sz val="11"/>
        <color rgb="FF000000"/>
        <rFont val="Calibri"/>
        <family val="2"/>
        <charset val="238"/>
      </rPr>
      <t>z1</t>
    </r>
    <r>
      <rPr>
        <sz val="11"/>
        <color rgb="FF000000"/>
        <rFont val="Calibri"/>
        <family val="2"/>
        <charset val="238"/>
      </rPr>
      <t>=</t>
    </r>
  </si>
  <si>
    <t>[N]</t>
  </si>
  <si>
    <t>Position der Einzellast x1</t>
  </si>
  <si>
    <r>
      <t>x</t>
    </r>
    <r>
      <rPr>
        <vertAlign val="subscript"/>
        <sz val="11"/>
        <color rgb="FF000000"/>
        <rFont val="Calibri"/>
        <family val="2"/>
        <charset val="238"/>
      </rPr>
      <t>1</t>
    </r>
    <r>
      <rPr>
        <sz val="11"/>
        <color rgb="FF000000"/>
        <rFont val="Calibri"/>
        <family val="2"/>
        <charset val="238"/>
      </rPr>
      <t>=</t>
    </r>
  </si>
  <si>
    <t>Einzellast PZ2</t>
  </si>
  <si>
    <r>
      <t>P</t>
    </r>
    <r>
      <rPr>
        <vertAlign val="subscript"/>
        <sz val="11"/>
        <color rgb="FF000000"/>
        <rFont val="Calibri"/>
        <family val="2"/>
        <charset val="238"/>
      </rPr>
      <t>z2</t>
    </r>
    <r>
      <rPr>
        <sz val="11"/>
        <color rgb="FF000000"/>
        <rFont val="Calibri"/>
        <family val="2"/>
        <charset val="238"/>
      </rPr>
      <t>=</t>
    </r>
  </si>
  <si>
    <t>Position der Einzellast x2</t>
  </si>
  <si>
    <r>
      <t>x</t>
    </r>
    <r>
      <rPr>
        <vertAlign val="subscript"/>
        <sz val="11"/>
        <color rgb="FF000000"/>
        <rFont val="Calibri"/>
        <family val="2"/>
        <charset val="238"/>
      </rPr>
      <t>2</t>
    </r>
    <r>
      <rPr>
        <sz val="11"/>
        <color rgb="FF000000"/>
        <rFont val="Calibri"/>
        <family val="2"/>
        <charset val="238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</si>
  <si>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</si>
  <si>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</si>
  <si>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238"/>
      </rPr>
      <t>max</t>
    </r>
    <r>
      <rPr>
        <sz val="11"/>
        <color rgb="FF000000"/>
        <rFont val="Calibri"/>
        <family val="2"/>
        <charset val="238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</si>
  <si>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</si>
  <si>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</si>
  <si>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238"/>
      </rPr>
      <t>Mmax</t>
    </r>
    <r>
      <rPr>
        <sz val="8"/>
        <color rgb="FF000000"/>
        <rFont val="Calibri"/>
        <family val="2"/>
        <charset val="238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</si>
  <si>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</si>
  <si>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</si>
  <si>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238"/>
      </rPr>
      <t>Mmax</t>
    </r>
    <r>
      <rPr>
        <sz val="11"/>
        <color rgb="FF000000"/>
        <rFont val="Calibri"/>
        <family val="2"/>
        <charset val="238"/>
      </rPr>
      <t>=</t>
    </r>
  </si>
  <si>
    <t>DIAGRAMM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</si>
  <si>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</si>
  <si>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</si>
  <si>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</si>
  <si>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</si>
  <si>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</si>
  <si>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</si>
  <si>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</si>
  <si>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</si>
  <si>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</si>
  <si>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</si>
  <si>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</si>
  <si>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[kg/m³]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</si>
  <si>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</si>
  <si>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</si>
  <si>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</si>
  <si>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</si>
  <si>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238"/>
      </rPr>
      <t>y</t>
    </r>
    <r>
      <rPr>
        <sz val="11"/>
        <color rgb="FF000000"/>
        <rFont val="Calibri"/>
        <family val="2"/>
        <charset val="238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</si>
  <si>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238"/>
      </rPr>
      <t>4</t>
    </r>
    <r>
      <rPr>
        <sz val="11"/>
        <color rgb="FF000000"/>
        <rFont val="Calibri"/>
        <family val="2"/>
        <charset val="238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</si>
  <si>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</si>
  <si>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238"/>
      </rPr>
      <t>z</t>
    </r>
    <r>
      <rPr>
        <sz val="11"/>
        <color rgb="FF000000"/>
        <rFont val="Calibri"/>
        <family val="2"/>
        <charset val="238"/>
      </rPr>
      <t>=</t>
    </r>
  </si>
  <si>
    <t>GRAFIK</t>
  </si>
  <si>
    <t>x</t>
  </si>
  <si>
    <t>x/L</t>
  </si>
  <si>
    <t>(L-x)/L</t>
  </si>
  <si>
    <r>
      <t>M</t>
    </r>
    <r>
      <rPr>
        <b val="true"/>
        <vertAlign val="subscript"/>
        <sz val="11"/>
        <color rgb="FF000000"/>
        <rFont val="Calibri"/>
        <family val="2"/>
        <charset val="238"/>
      </rPr>
      <t>d</t>
    </r>
  </si>
  <si>
    <r>
      <t>M</t>
    </r>
    <r>
      <rPr>
        <b val="true"/>
        <vertAlign val="subscript"/>
        <sz val="11"/>
        <color rgb="FF000000"/>
        <rFont val="Calibri"/>
        <family val="2"/>
        <charset val="238"/>
      </rPr>
      <t>z1</t>
    </r>
  </si>
  <si>
    <r>
      <t>M</t>
    </r>
    <r>
      <rPr>
        <b val="true"/>
        <vertAlign val="subscript"/>
        <sz val="11"/>
        <color rgb="FF000000"/>
        <rFont val="Calibri"/>
        <family val="2"/>
        <charset val="238"/>
      </rPr>
      <t>z2</t>
    </r>
  </si>
  <si>
    <r>
      <t>M</t>
    </r>
    <r>
      <rPr>
        <b val="true"/>
        <vertAlign val="subscript"/>
        <sz val="11"/>
        <color rgb="FF000000"/>
        <rFont val="Calibri"/>
        <family val="2"/>
        <charset val="238"/>
      </rPr>
      <t>ges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</si>
</sst>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"/>
    <numFmt numFmtId="167" formatCode="000"/>
  </numFmts>
  <fonts count="10">
    <font>
      <sz val="11"/>
      <color rgb="FF000000"/>
      <name val="Calibri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238"/>
    </font>
    <font>
      <vertAlign val="subscript"/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238"/>
    </font>
    <font>
      <b val="true"/>
      <vertAlign val="subscript"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7DEE8"/>
        <bgColor rgb="FF99CCFF"/>
      </patternFill>
    </fill>
    <fill>
      <patternFill patternType="solid">
        <fgColor rgb="FF92D050"/>
        <bgColor rgb="FF98B855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3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3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98B85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berechnung!$D$1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berechnung!$A$3:$A$73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berechnung!$D$3:$D$73</c:f>
              <c:numCache>
                <c:formatCode>General</c:formatCode>
                <c:ptCount val="71"/>
                <c:pt idx="0">
                  <c:v>0</c:v>
                </c:pt>
                <c:pt idx="1">
                  <c:v>5685.6</c:v>
                </c:pt>
                <c:pt idx="2">
                  <c:v>11206.4</c:v>
                </c:pt>
                <c:pt idx="3">
                  <c:v>16562.4</c:v>
                </c:pt>
                <c:pt idx="4">
                  <c:v>21753.6</c:v>
                </c:pt>
                <c:pt idx="5">
                  <c:v>26780</c:v>
                </c:pt>
                <c:pt idx="6">
                  <c:v>31641.6</c:v>
                </c:pt>
                <c:pt idx="7">
                  <c:v>36338.4</c:v>
                </c:pt>
                <c:pt idx="8">
                  <c:v>40870.4</c:v>
                </c:pt>
                <c:pt idx="9">
                  <c:v>45237.6</c:v>
                </c:pt>
                <c:pt idx="10">
                  <c:v>49440</c:v>
                </c:pt>
                <c:pt idx="11">
                  <c:v>53477.6</c:v>
                </c:pt>
                <c:pt idx="12">
                  <c:v>57350.4</c:v>
                </c:pt>
                <c:pt idx="13">
                  <c:v>61058.4</c:v>
                </c:pt>
                <c:pt idx="14">
                  <c:v>64601.6</c:v>
                </c:pt>
                <c:pt idx="15">
                  <c:v>67980</c:v>
                </c:pt>
                <c:pt idx="16">
                  <c:v>71193.6</c:v>
                </c:pt>
                <c:pt idx="17">
                  <c:v>74242.4</c:v>
                </c:pt>
                <c:pt idx="18">
                  <c:v>77126.4</c:v>
                </c:pt>
                <c:pt idx="19">
                  <c:v>79845.6</c:v>
                </c:pt>
                <c:pt idx="20">
                  <c:v>82400</c:v>
                </c:pt>
                <c:pt idx="21">
                  <c:v>84789.6</c:v>
                </c:pt>
                <c:pt idx="22">
                  <c:v>87014.4</c:v>
                </c:pt>
                <c:pt idx="23">
                  <c:v>89074.4</c:v>
                </c:pt>
                <c:pt idx="24">
                  <c:v>90969.6</c:v>
                </c:pt>
                <c:pt idx="25">
                  <c:v>92700</c:v>
                </c:pt>
                <c:pt idx="26">
                  <c:v>94265.6</c:v>
                </c:pt>
                <c:pt idx="27">
                  <c:v>95666.4</c:v>
                </c:pt>
                <c:pt idx="28">
                  <c:v>96902.4</c:v>
                </c:pt>
                <c:pt idx="29">
                  <c:v>97973.6</c:v>
                </c:pt>
                <c:pt idx="30">
                  <c:v>98880</c:v>
                </c:pt>
                <c:pt idx="31">
                  <c:v>99621.6</c:v>
                </c:pt>
                <c:pt idx="32">
                  <c:v>100198.4</c:v>
                </c:pt>
                <c:pt idx="33">
                  <c:v>100610.4</c:v>
                </c:pt>
                <c:pt idx="34">
                  <c:v>100857.6</c:v>
                </c:pt>
                <c:pt idx="35">
                  <c:v>100940</c:v>
                </c:pt>
                <c:pt idx="36">
                  <c:v>100857.6</c:v>
                </c:pt>
                <c:pt idx="37">
                  <c:v>100610.4</c:v>
                </c:pt>
                <c:pt idx="38">
                  <c:v>100198.4</c:v>
                </c:pt>
                <c:pt idx="39">
                  <c:v>99621.6</c:v>
                </c:pt>
                <c:pt idx="40">
                  <c:v>98880</c:v>
                </c:pt>
                <c:pt idx="41">
                  <c:v>97973.6</c:v>
                </c:pt>
                <c:pt idx="42">
                  <c:v>96902.4</c:v>
                </c:pt>
                <c:pt idx="43">
                  <c:v>95666.4</c:v>
                </c:pt>
                <c:pt idx="44">
                  <c:v>94265.6</c:v>
                </c:pt>
                <c:pt idx="45">
                  <c:v>92700</c:v>
                </c:pt>
                <c:pt idx="46">
                  <c:v>90969.6</c:v>
                </c:pt>
                <c:pt idx="47">
                  <c:v>89074.4</c:v>
                </c:pt>
                <c:pt idx="48">
                  <c:v>87014.4</c:v>
                </c:pt>
                <c:pt idx="49">
                  <c:v>84789.6</c:v>
                </c:pt>
                <c:pt idx="50">
                  <c:v>82400</c:v>
                </c:pt>
                <c:pt idx="51">
                  <c:v>79845.6000000001</c:v>
                </c:pt>
                <c:pt idx="52">
                  <c:v>77126.4000000001</c:v>
                </c:pt>
                <c:pt idx="53">
                  <c:v>74242.4000000001</c:v>
                </c:pt>
                <c:pt idx="54">
                  <c:v>71193.6000000001</c:v>
                </c:pt>
                <c:pt idx="55">
                  <c:v>67980.0000000001</c:v>
                </c:pt>
                <c:pt idx="56">
                  <c:v>64601.6000000002</c:v>
                </c:pt>
                <c:pt idx="57">
                  <c:v>61058.4000000002</c:v>
                </c:pt>
                <c:pt idx="58">
                  <c:v>57350.4000000002</c:v>
                </c:pt>
                <c:pt idx="59">
                  <c:v>53477.6000000002</c:v>
                </c:pt>
                <c:pt idx="60">
                  <c:v>49440.0000000002</c:v>
                </c:pt>
                <c:pt idx="61">
                  <c:v>45237.6000000003</c:v>
                </c:pt>
                <c:pt idx="62">
                  <c:v>40870.4000000003</c:v>
                </c:pt>
                <c:pt idx="63">
                  <c:v>36338.4000000003</c:v>
                </c:pt>
                <c:pt idx="64">
                  <c:v>31641.6000000003</c:v>
                </c:pt>
                <c:pt idx="65">
                  <c:v>26780.0000000003</c:v>
                </c:pt>
                <c:pt idx="66">
                  <c:v>21753.6000000004</c:v>
                </c:pt>
                <c:pt idx="67">
                  <c:v>16562.4000000004</c:v>
                </c:pt>
                <c:pt idx="68">
                  <c:v>11206.4000000004</c:v>
                </c:pt>
                <c:pt idx="69">
                  <c:v>5685.60000000048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berechnung!$E$1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berechnung!$A$3:$A$73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berechnung!$E$3:$E$73</c:f>
              <c:numCache>
                <c:formatCode>General</c:formatCode>
                <c:ptCount val="71"/>
                <c:pt idx="0">
                  <c:v>0</c:v>
                </c:pt>
                <c:pt idx="1">
                  <c:v>1857.14285714286</c:v>
                </c:pt>
                <c:pt idx="2">
                  <c:v>3714.28571428571</c:v>
                </c:pt>
                <c:pt idx="3">
                  <c:v>5571.42857142857</c:v>
                </c:pt>
                <c:pt idx="4">
                  <c:v>7428.57142857143</c:v>
                </c:pt>
                <c:pt idx="5">
                  <c:v>9285.71428571429</c:v>
                </c:pt>
                <c:pt idx="6">
                  <c:v>11142.8571428571</c:v>
                </c:pt>
                <c:pt idx="7">
                  <c:v>13000</c:v>
                </c:pt>
                <c:pt idx="8">
                  <c:v>14857.1428571429</c:v>
                </c:pt>
                <c:pt idx="9">
                  <c:v>16714.2857142857</c:v>
                </c:pt>
                <c:pt idx="10">
                  <c:v>18571.4285714286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berechnung!$F$1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berechnung!$A$3:$A$73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berechnung!$F$3:$F$73</c:f>
              <c:numCache>
                <c:formatCode>General</c:formatCode>
                <c:ptCount val="71"/>
                <c:pt idx="0">
                  <c:v>0</c:v>
                </c:pt>
                <c:pt idx="1">
                  <c:v>571.428571428571</c:v>
                </c:pt>
                <c:pt idx="2">
                  <c:v>1142.85714285714</c:v>
                </c:pt>
                <c:pt idx="3">
                  <c:v>1714.28571428571</c:v>
                </c:pt>
                <c:pt idx="4">
                  <c:v>2285.71428571429</c:v>
                </c:pt>
                <c:pt idx="5">
                  <c:v>2857.14285714286</c:v>
                </c:pt>
                <c:pt idx="6">
                  <c:v>3428.57142857143</c:v>
                </c:pt>
                <c:pt idx="7">
                  <c:v>4000</c:v>
                </c:pt>
                <c:pt idx="8">
                  <c:v>4571.42857142857</c:v>
                </c:pt>
                <c:pt idx="9">
                  <c:v>5142.85714285714</c:v>
                </c:pt>
                <c:pt idx="10">
                  <c:v>5714.28571428571</c:v>
                </c:pt>
                <c:pt idx="11">
                  <c:v>6285.71428571429</c:v>
                </c:pt>
                <c:pt idx="12">
                  <c:v>6857.14285714286</c:v>
                </c:pt>
                <c:pt idx="13">
                  <c:v>7428.57142857143</c:v>
                </c:pt>
                <c:pt idx="14">
                  <c:v>8000</c:v>
                </c:pt>
                <c:pt idx="15">
                  <c:v>8571.42857142857</c:v>
                </c:pt>
                <c:pt idx="16">
                  <c:v>9142.85714285714</c:v>
                </c:pt>
                <c:pt idx="17">
                  <c:v>9714.28571428572</c:v>
                </c:pt>
                <c:pt idx="18">
                  <c:v>10285.7142857143</c:v>
                </c:pt>
                <c:pt idx="19">
                  <c:v>10857.1428571429</c:v>
                </c:pt>
                <c:pt idx="20">
                  <c:v>11428.5714285714</c:v>
                </c:pt>
                <c:pt idx="21">
                  <c:v>12000</c:v>
                </c:pt>
                <c:pt idx="22">
                  <c:v>12571.4285714286</c:v>
                </c:pt>
                <c:pt idx="23">
                  <c:v>13142.8571428571</c:v>
                </c:pt>
                <c:pt idx="24">
                  <c:v>13714.2857142857</c:v>
                </c:pt>
                <c:pt idx="25">
                  <c:v>14285.7142857143</c:v>
                </c:pt>
                <c:pt idx="26">
                  <c:v>14857.1428571429</c:v>
                </c:pt>
                <c:pt idx="27">
                  <c:v>15428.5714285714</c:v>
                </c:pt>
                <c:pt idx="28">
                  <c:v>16000</c:v>
                </c:pt>
                <c:pt idx="29">
                  <c:v>16571.4285714286</c:v>
                </c:pt>
                <c:pt idx="30">
                  <c:v>17142.8571428572</c:v>
                </c:pt>
                <c:pt idx="31">
                  <c:v>17714.2857142857</c:v>
                </c:pt>
                <c:pt idx="32">
                  <c:v>18285.7142857143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berechnung!$G$1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berechnung!$A$3:$A$73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berechnung!$G$3:$G$73</c:f>
              <c:numCache>
                <c:formatCode>General</c:formatCode>
                <c:ptCount val="71"/>
                <c:pt idx="0">
                  <c:v>0</c:v>
                </c:pt>
                <c:pt idx="1">
                  <c:v>8114.17142857143</c:v>
                </c:pt>
                <c:pt idx="2">
                  <c:v>16063.5428571429</c:v>
                </c:pt>
                <c:pt idx="3">
                  <c:v>23848.1142857143</c:v>
                </c:pt>
                <c:pt idx="4">
                  <c:v>31467.8857142857</c:v>
                </c:pt>
                <c:pt idx="5">
                  <c:v>38922.8571428571</c:v>
                </c:pt>
                <c:pt idx="6">
                  <c:v>46213.0285714286</c:v>
                </c:pt>
                <c:pt idx="7">
                  <c:v>53338.4</c:v>
                </c:pt>
                <c:pt idx="8">
                  <c:v>60298.9714285714</c:v>
                </c:pt>
                <c:pt idx="9">
                  <c:v>67094.7428571428</c:v>
                </c:pt>
                <c:pt idx="10">
                  <c:v>73725.7142857143</c:v>
                </c:pt>
                <c:pt idx="11">
                  <c:v>93477.6</c:v>
                </c:pt>
                <c:pt idx="12">
                  <c:v>97350.4</c:v>
                </c:pt>
                <c:pt idx="13">
                  <c:v>101058.4</c:v>
                </c:pt>
                <c:pt idx="14">
                  <c:v>104601.6</c:v>
                </c:pt>
                <c:pt idx="15">
                  <c:v>107980</c:v>
                </c:pt>
                <c:pt idx="16">
                  <c:v>111193.6</c:v>
                </c:pt>
                <c:pt idx="17">
                  <c:v>114242.4</c:v>
                </c:pt>
                <c:pt idx="18">
                  <c:v>117126.4</c:v>
                </c:pt>
                <c:pt idx="19">
                  <c:v>119845.6</c:v>
                </c:pt>
                <c:pt idx="20">
                  <c:v>122400</c:v>
                </c:pt>
                <c:pt idx="21">
                  <c:v>124789.6</c:v>
                </c:pt>
                <c:pt idx="22">
                  <c:v>127014.4</c:v>
                </c:pt>
                <c:pt idx="23">
                  <c:v>129074.4</c:v>
                </c:pt>
                <c:pt idx="24">
                  <c:v>130969.6</c:v>
                </c:pt>
                <c:pt idx="25">
                  <c:v>132700</c:v>
                </c:pt>
                <c:pt idx="26">
                  <c:v>134265.6</c:v>
                </c:pt>
                <c:pt idx="27">
                  <c:v>135666.4</c:v>
                </c:pt>
                <c:pt idx="28">
                  <c:v>136902.4</c:v>
                </c:pt>
                <c:pt idx="29">
                  <c:v>137973.6</c:v>
                </c:pt>
                <c:pt idx="30">
                  <c:v>138880</c:v>
                </c:pt>
                <c:pt idx="31">
                  <c:v>139621.6</c:v>
                </c:pt>
                <c:pt idx="32">
                  <c:v>140198.4</c:v>
                </c:pt>
                <c:pt idx="33">
                  <c:v>190467.542857143</c:v>
                </c:pt>
                <c:pt idx="34">
                  <c:v>188286.171428571</c:v>
                </c:pt>
                <c:pt idx="35">
                  <c:v>185940</c:v>
                </c:pt>
                <c:pt idx="36">
                  <c:v>183429.028571429</c:v>
                </c:pt>
                <c:pt idx="37">
                  <c:v>180753.257142857</c:v>
                </c:pt>
                <c:pt idx="38">
                  <c:v>177912.685714286</c:v>
                </c:pt>
                <c:pt idx="39">
                  <c:v>174907.314285714</c:v>
                </c:pt>
                <c:pt idx="40">
                  <c:v>171737.142857143</c:v>
                </c:pt>
                <c:pt idx="41">
                  <c:v>168402.171428571</c:v>
                </c:pt>
                <c:pt idx="42">
                  <c:v>164902.4</c:v>
                </c:pt>
                <c:pt idx="43">
                  <c:v>161237.828571429</c:v>
                </c:pt>
                <c:pt idx="44">
                  <c:v>157408.457142857</c:v>
                </c:pt>
                <c:pt idx="45">
                  <c:v>153414.285714286</c:v>
                </c:pt>
                <c:pt idx="46">
                  <c:v>149255.314285714</c:v>
                </c:pt>
                <c:pt idx="47">
                  <c:v>144931.542857143</c:v>
                </c:pt>
                <c:pt idx="48">
                  <c:v>140442.971428572</c:v>
                </c:pt>
                <c:pt idx="49">
                  <c:v>135789.6</c:v>
                </c:pt>
                <c:pt idx="50">
                  <c:v>130971.428571429</c:v>
                </c:pt>
                <c:pt idx="51">
                  <c:v>125988.457142857</c:v>
                </c:pt>
                <c:pt idx="52">
                  <c:v>120840.685714286</c:v>
                </c:pt>
                <c:pt idx="53">
                  <c:v>115528.114285714</c:v>
                </c:pt>
                <c:pt idx="54">
                  <c:v>110050.742857143</c:v>
                </c:pt>
                <c:pt idx="55">
                  <c:v>104408.571428572</c:v>
                </c:pt>
                <c:pt idx="56">
                  <c:v>98601.6000000003</c:v>
                </c:pt>
                <c:pt idx="57">
                  <c:v>92629.8285714288</c:v>
                </c:pt>
                <c:pt idx="58">
                  <c:v>86493.2571428574</c:v>
                </c:pt>
                <c:pt idx="59">
                  <c:v>80191.885714286</c:v>
                </c:pt>
                <c:pt idx="60">
                  <c:v>73725.7142857146</c:v>
                </c:pt>
                <c:pt idx="61">
                  <c:v>67094.7428571433</c:v>
                </c:pt>
                <c:pt idx="62">
                  <c:v>60298.9714285719</c:v>
                </c:pt>
                <c:pt idx="63">
                  <c:v>53338.4000000005</c:v>
                </c:pt>
                <c:pt idx="64">
                  <c:v>46213.0285714291</c:v>
                </c:pt>
                <c:pt idx="65">
                  <c:v>38922.8571428577</c:v>
                </c:pt>
                <c:pt idx="66">
                  <c:v>31467.8857142863</c:v>
                </c:pt>
                <c:pt idx="67">
                  <c:v>23848.1142857149</c:v>
                </c:pt>
                <c:pt idx="68">
                  <c:v>16063.5428571435</c:v>
                </c:pt>
                <c:pt idx="69">
                  <c:v>8114.17142857211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77670812"/>
        <c:axId val="90951093"/>
      </c:lineChart>
      <c:catAx>
        <c:axId val="7767081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0951093"/>
        <c:crosses val="autoZero"/>
        <c:auto val="1"/>
        <c:lblAlgn val="ctr"/>
        <c:lblOffset val="100"/>
      </c:catAx>
      <c:valAx>
        <c:axId val="9095109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77670812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14</xdr:row>
      <xdr:rowOff>5400</xdr:rowOff>
    </xdr:from>
    <xdr:to>
      <xdr:col>4</xdr:col>
      <xdr:colOff>340920</xdr:colOff>
      <xdr:row>28</xdr:row>
      <xdr:rowOff>71640</xdr:rowOff>
    </xdr:to>
    <xdr:graphicFrame>
      <xdr:nvGraphicFramePr>
        <xdr:cNvPr id="0" name="Grafikon 1"/>
        <xdr:cNvGraphicFramePr/>
      </xdr:nvGraphicFramePr>
      <xdr:xfrm>
        <a:off x="27000" y="3072240"/>
        <a:ext cx="4791240" cy="27428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36.4183673469388" collapsed="true"/>
    <col min="2" max="2" hidden="false" style="0" width="8.72959183673469" collapsed="true"/>
    <col min="3" max="3" hidden="false" style="0" width="9.5765306122449" collapsed="true"/>
    <col min="4" max="1025" hidden="false" style="0" width="8.72959183673469" collapsed="true"/>
  </cols>
  <sheetData>
    <row r="1" customFormat="false" ht="16.5" hidden="false" customHeight="false" outlineLevel="0" collapsed="false">
      <c r="A1" s="1" t="s">
        <v>0</v>
      </c>
      <c r="B1"/>
    </row>
    <row r="2" customFormat="false" ht="15.75" hidden="false" customHeight="false" outlineLevel="0" collapsed="false">
      <c r="A2" s="2" t="s">
        <v>1</v>
      </c>
      <c r="B2" s="3" t="s">
        <v>2</v>
      </c>
      <c r="C2" s="4" t="n">
        <v>14</v>
      </c>
      <c r="D2" s="5" t="s">
        <v>3</v>
      </c>
    </row>
    <row r="3" customFormat="false" ht="18" hidden="false" customHeight="false" outlineLevel="0" collapsed="false">
      <c r="A3" s="2" t="s">
        <v>4</v>
      </c>
      <c r="B3" s="6" t="s">
        <v>5</v>
      </c>
      <c r="C3" s="7" t="n">
        <v>4120</v>
      </c>
      <c r="D3" s="8" t="s">
        <v>6</v>
      </c>
    </row>
    <row r="4" customFormat="false" ht="18" hidden="false" customHeight="false" outlineLevel="0" collapsed="false">
      <c r="A4" s="2" t="s">
        <v>7</v>
      </c>
      <c r="B4" s="6" t="s">
        <v>8</v>
      </c>
      <c r="C4" s="4" t="n">
        <v>20000</v>
      </c>
      <c r="D4" s="8" t="s">
        <v>9</v>
      </c>
    </row>
    <row r="5" customFormat="false" ht="18" hidden="false" customHeight="false" outlineLevel="0" collapsed="false">
      <c r="A5" s="2" t="s">
        <v>10</v>
      </c>
      <c r="B5" s="6" t="s">
        <v>11</v>
      </c>
      <c r="C5" s="9" t="n">
        <v>2</v>
      </c>
      <c r="D5" s="8" t="s">
        <v>3</v>
      </c>
    </row>
    <row r="6" customFormat="false" ht="18" hidden="false" customHeight="false" outlineLevel="0" collapsed="false">
      <c r="A6" s="2" t="s">
        <v>12</v>
      </c>
      <c r="B6" s="6" t="s">
        <v>13</v>
      </c>
      <c r="C6" s="4" t="n">
        <v>20000</v>
      </c>
      <c r="D6" s="8" t="s">
        <v>9</v>
      </c>
    </row>
    <row r="7" customFormat="false" ht="18" hidden="false" customHeight="false" outlineLevel="0" collapsed="false">
      <c r="A7" s="10" t="s">
        <v>14</v>
      </c>
      <c r="B7" s="11" t="s">
        <v>15</v>
      </c>
      <c r="C7" s="4" t="n">
        <v>6.5</v>
      </c>
      <c r="D7" s="12" t="s">
        <v>3</v>
      </c>
    </row>
    <row r="8" customFormat="false" ht="15.75" hidden="false" customHeight="false" outlineLevel="0" collapsed="false"/>
    <row r="9" customFormat="false" ht="16.5" hidden="false" customHeight="false" outlineLevel="0" collapsed="false">
      <c r="A9" s="1" t="s">
        <v>16</v>
      </c>
      <c r="B9" s="13"/>
      <c r="D9" s="14"/>
    </row>
    <row r="10" customFormat="false" ht="18.75" hidden="false" customHeight="false" outlineLevel="0" collapsed="false">
      <c r="A10" s="2" t="s">
        <v>17</v>
      </c>
      <c r="B10" s="15" t="s">
        <v>18</v>
      </c>
      <c r="C10" s="16" t="n">
        <f aca="false">MAX(Berechnung!G3:G73)</f>
        <v>190467.542857143</v>
      </c>
      <c r="D10" s="5" t="s">
        <v>19</v>
      </c>
    </row>
    <row r="11" customFormat="false" ht="18" hidden="false" customHeight="false" outlineLevel="0" collapsed="false">
      <c r="A11" s="2" t="s">
        <v>20</v>
      </c>
      <c r="B11" s="13" t="s">
        <v>21</v>
      </c>
      <c r="C11" s="16" t="n">
        <f aca="false">($C$10/'EingabeBerechnung-Querschnitt'!$C$10)*('EingabeBerechnung-Querschnitt'!$C$2/2)</f>
        <v>118.122922314681</v>
      </c>
      <c r="D11" s="17" t="s">
        <v>22</v>
      </c>
    </row>
    <row r="12" customFormat="false" ht="18" hidden="false" customHeight="false" outlineLevel="0" collapsed="false">
      <c r="A12" s="10" t="s">
        <v>23</v>
      </c>
      <c r="B12" s="18" t="s">
        <v>24</v>
      </c>
      <c r="C12" s="19"/>
      <c r="D12" s="20" t="s">
        <v>3</v>
      </c>
    </row>
    <row r="13" customFormat="false" ht="15.75" hidden="false" customHeight="false" outlineLevel="0" collapsed="false"/>
    <row r="14" customFormat="false" ht="16.5" hidden="false" customHeight="false" outlineLevel="0" collapsed="false">
      <c r="A14" s="1" t="s">
        <v>25</v>
      </c>
    </row>
    <row r="15" customFormat="false" ht="15.75" hidden="false" customHeight="false" outlineLevel="0" collapsed="false"/>
  </sheetData>
  <sheetProtection sheet="false"/>
  <dataValidations count="1">
    <dataValidation allowBlank="true" operator="between" showDropDown="false" showErrorMessage="true" showInputMessage="true" sqref="C2" type="list">
      <formula1>LÄNGE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36.5714285714286" collapsed="true"/>
    <col min="2" max="1025" hidden="false" style="0" width="8.72959183673469" collapsed="true"/>
  </cols>
  <sheetData>
    <row r="1" customFormat="false" ht="16.5" hidden="false" customHeight="false" outlineLevel="0" collapsed="false">
      <c r="A1" s="1" t="s">
        <v>0</v>
      </c>
      <c r="B1"/>
    </row>
    <row r="2" customFormat="false" ht="15.75" hidden="false" customHeight="false" outlineLevel="0" collapsed="false">
      <c r="A2" s="2" t="s">
        <v>26</v>
      </c>
      <c r="B2" s="3" t="s">
        <v>27</v>
      </c>
      <c r="C2" s="4" t="n">
        <v>30</v>
      </c>
      <c r="D2" s="5" t="s">
        <v>28</v>
      </c>
    </row>
    <row r="3" customFormat="false" ht="15" hidden="false" customHeight="false" outlineLevel="0" collapsed="false">
      <c r="A3" s="2" t="s">
        <v>29</v>
      </c>
      <c r="B3" s="6" t="s">
        <v>30</v>
      </c>
      <c r="C3" s="4" t="n">
        <v>30</v>
      </c>
      <c r="D3" s="8" t="s">
        <v>28</v>
      </c>
    </row>
    <row r="4" customFormat="false" ht="15" hidden="false" customHeight="false" outlineLevel="0" collapsed="false">
      <c r="A4" s="2" t="s">
        <v>31</v>
      </c>
      <c r="B4" s="6" t="s">
        <v>32</v>
      </c>
      <c r="C4" s="4" t="n">
        <v>1.1</v>
      </c>
      <c r="D4" s="8" t="s">
        <v>28</v>
      </c>
    </row>
    <row r="5" customFormat="false" ht="15" hidden="false" customHeight="false" outlineLevel="0" collapsed="false">
      <c r="A5" s="2" t="s">
        <v>33</v>
      </c>
      <c r="B5" s="13" t="s">
        <v>34</v>
      </c>
      <c r="C5" s="7" t="n">
        <v>1.9</v>
      </c>
      <c r="D5" s="8" t="s">
        <v>28</v>
      </c>
    </row>
    <row r="6" customFormat="false" ht="15" hidden="false" customHeight="false" outlineLevel="0" collapsed="false">
      <c r="A6" s="10" t="s">
        <v>35</v>
      </c>
      <c r="B6" s="18" t="s">
        <v>36</v>
      </c>
      <c r="C6" s="4" t="n">
        <v>7850</v>
      </c>
      <c r="D6" s="12" t="s">
        <v>37</v>
      </c>
    </row>
    <row r="7" customFormat="false" ht="15.75" hidden="false" customHeight="false" outlineLevel="0" collapsed="false"/>
    <row r="8" customFormat="false" ht="16.5" hidden="false" customHeight="false" outlineLevel="0" collapsed="false">
      <c r="A8" s="1" t="s">
        <v>16</v>
      </c>
    </row>
    <row r="9" customFormat="false" ht="15.75" hidden="false" customHeight="false" outlineLevel="0" collapsed="false">
      <c r="A9" s="2" t="s">
        <v>38</v>
      </c>
      <c r="B9" s="15" t="s">
        <v>39</v>
      </c>
      <c r="C9" s="19" t="n">
        <f aca="false">2*(C5*C3)+(C4*(C2-2*C5))</f>
        <v>142.82</v>
      </c>
      <c r="D9" s="5" t="s">
        <v>40</v>
      </c>
    </row>
    <row r="10" customFormat="false" ht="18.75" hidden="false" customHeight="false" outlineLevel="0" collapsed="false">
      <c r="A10" s="2" t="s">
        <v>41</v>
      </c>
      <c r="B10" s="21" t="s">
        <v>42</v>
      </c>
      <c r="C10" s="19" t="n">
        <f aca="false">(C3*C2^3-(C3-C4)*(C2-2*C5)^3)/12</f>
        <v>24186.7800666667</v>
      </c>
      <c r="D10" s="8" t="s">
        <v>43</v>
      </c>
    </row>
    <row r="11" customFormat="false" ht="18" hidden="false" customHeight="false" outlineLevel="0" collapsed="false">
      <c r="A11" s="10" t="s">
        <v>44</v>
      </c>
      <c r="B11" s="18" t="s">
        <v>45</v>
      </c>
      <c r="C11" s="16" t="n">
        <f aca="false">C9*C6/1000</f>
        <v>1121.137</v>
      </c>
      <c r="D11" s="12" t="s">
        <v>6</v>
      </c>
    </row>
    <row r="12" customFormat="false" ht="15.75" hidden="false" customHeight="false" outlineLevel="0" collapsed="false"/>
    <row r="13" customFormat="false" ht="16.5" hidden="false" customHeight="false" outlineLevel="0" collapsed="false">
      <c r="A13" s="1" t="s">
        <v>46</v>
      </c>
    </row>
    <row r="14" customFormat="false" ht="15.75" hidden="false" customHeight="false" outlineLevel="0" collapsed="false"/>
  </sheetData>
  <sheetProtection sheet="false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3" hidden="false" style="0" width="8.72959183673469" collapsed="true"/>
    <col min="4" max="4" hidden="false" style="0" width="9.5765306122449" collapsed="true"/>
    <col min="5" max="6" hidden="false" style="0" width="8.72959183673469" collapsed="true"/>
    <col min="7" max="7" hidden="false" style="0" width="9.5765306122449" collapsed="true"/>
    <col min="8" max="1025" hidden="false" style="0" width="8.72959183673469" collapsed="true"/>
  </cols>
  <sheetData>
    <row r="1" customFormat="false" ht="18" hidden="false" customHeight="false" outlineLevel="0" collapsed="false">
      <c r="A1" s="22" t="s">
        <v>47</v>
      </c>
      <c r="B1" s="23" t="s">
        <v>48</v>
      </c>
      <c r="C1" s="23" t="s">
        <v>49</v>
      </c>
      <c r="D1" s="23" t="s">
        <v>50</v>
      </c>
      <c r="E1" s="23" t="s">
        <v>51</v>
      </c>
      <c r="F1" s="23" t="s">
        <v>52</v>
      </c>
      <c r="G1" s="23" t="s">
        <v>53</v>
      </c>
      <c r="H1"/>
    </row>
    <row r="2" customFormat="false" ht="15" hidden="false" customHeight="false" outlineLevel="0" collapsed="false">
      <c r="A2" s="24" t="s">
        <v>3</v>
      </c>
      <c r="B2" s="24" t="s">
        <v>3</v>
      </c>
      <c r="C2" s="24" t="s">
        <v>3</v>
      </c>
      <c r="D2" s="24" t="s">
        <v>19</v>
      </c>
      <c r="E2" s="24" t="s">
        <v>19</v>
      </c>
      <c r="F2" s="24" t="s">
        <v>19</v>
      </c>
      <c r="G2" s="24" t="s">
        <v>19</v>
      </c>
    </row>
    <row r="3" customFormat="false" ht="15" hidden="false" customHeight="false" outlineLevel="0" collapsed="false">
      <c r="A3" s="25" t="n">
        <v>0</v>
      </c>
      <c r="B3" s="26" t="n">
        <f aca="false">A3/Eingabeformular!$C$2</f>
        <v>0</v>
      </c>
      <c r="C3" s="26" t="n">
        <f aca="false">(Eingabeformular!$C$2-Berechnung!A3)/Eingabeformular!$C$2</f>
        <v>1</v>
      </c>
      <c r="D3" s="26" t="n">
        <f aca="false">IF(A3=Eingabeformular!$C$2/2,(Eingabeformular!$C$3*Eingabeformular!$C$2*Eingabeformular!$C$2)/8,(B3*C3)/2*Eingabeformular!$C$3*Eingabeformular!$C$2*Eingabeformular!$C$2)</f>
        <v>0</v>
      </c>
      <c r="E3" s="26" t="n">
        <f aca="false">IF(A3&gt;Eingabeformular!$C$5,C3*Eingabeformular!$C$5*Eingabeformular!$C$4,Berechnung!B3*Eingabeformular!$C$7*Eingabeformular!$C$4)</f>
        <v>0</v>
      </c>
      <c r="F3" s="26" t="n">
        <f aca="false">IF(A3&gt;Eingabeformular!$C$7,C3*Eingabeformular!$C$7*Eingabeformular!$C$6,B3*Eingabeformular!$C$5*Eingabeformular!$C$6)</f>
        <v>0</v>
      </c>
      <c r="G3" s="26" t="n">
        <f aca="false">IF(Eingabeformular!$C$7&gt;Eingabeformular!$C$2,D3+E3,D3+E3+F3)</f>
        <v>0</v>
      </c>
    </row>
    <row r="4" customFormat="false" ht="15" hidden="false" customHeight="false" outlineLevel="0" collapsed="false">
      <c r="A4" s="25" t="n">
        <f aca="false">(0.05/3.5)*Eingabeformular!$C$2</f>
        <v>0.2</v>
      </c>
      <c r="B4" s="26" t="n">
        <f aca="false">A4/Eingabeformular!$C$2</f>
        <v>0.0142857142857143</v>
      </c>
      <c r="C4" s="26" t="n">
        <f aca="false">(Eingabeformular!$C$2-Berechnung!A4)/Eingabeformular!$C$2</f>
        <v>0.985714285714286</v>
      </c>
      <c r="D4" s="26" t="n">
        <f aca="false">IF(A4=Eingabeformular!$C$2/2,(Eingabeformular!$C$3*Eingabeformular!$C$2*Eingabeformular!$C$2)/8,(B4*C4)/2*Eingabeformular!$C$3*Eingabeformular!$C$2*Eingabeformular!$C$2)</f>
        <v>5685.6</v>
      </c>
      <c r="E4" s="26" t="n">
        <f aca="false">IF(A4&gt;Eingabeformular!$C$5,C4*Eingabeformular!$C$5*Eingabeformular!$C$4,Berechnung!B4*Eingabeformular!$C$7*Eingabeformular!$C$4)</f>
        <v>1857.14285714286</v>
      </c>
      <c r="F4" s="26" t="n">
        <f aca="false">IF(A4&gt;Eingabeformular!$C$7,C4*Eingabeformular!$C$7*Eingabeformular!$C$6,B4*Eingabeformular!$C$5*Eingabeformular!$C$6)</f>
        <v>571.428571428571</v>
      </c>
      <c r="G4" s="26" t="n">
        <f aca="false">IF(Eingabeformular!$C$7&gt;Eingabeformular!$C$2,D4+E4,D4+E4+F4)</f>
        <v>8114.17142857143</v>
      </c>
    </row>
    <row r="5" customFormat="false" ht="15" hidden="false" customHeight="false" outlineLevel="0" collapsed="false">
      <c r="A5" s="25" t="n">
        <f aca="false">A4+(0.05/3.5)*Eingabeformular!$C$2</f>
        <v>0.4</v>
      </c>
      <c r="B5" s="26" t="n">
        <f aca="false">A5/Eingabeformular!$C$2</f>
        <v>0.0285714285714286</v>
      </c>
      <c r="C5" s="26" t="n">
        <f aca="false">(Eingabeformular!$C$2-Berechnung!A5)/Eingabeformular!$C$2</f>
        <v>0.971428571428571</v>
      </c>
      <c r="D5" s="26" t="n">
        <f aca="false">IF(A5=Eingabeformular!$C$2/2,(Eingabeformular!$C$3*Eingabeformular!$C$2*Eingabeformular!$C$2)/8,(B5*C5)/2*Eingabeformular!$C$3*Eingabeformular!$C$2*Eingabeformular!$C$2)</f>
        <v>11206.4</v>
      </c>
      <c r="E5" s="26" t="n">
        <f aca="false">IF(A5&gt;Eingabeformular!$C$5,C5*Eingabeformular!$C$5*Eingabeformular!$C$4,Berechnung!B5*Eingabeformular!$C$7*Eingabeformular!$C$4)</f>
        <v>3714.28571428571</v>
      </c>
      <c r="F5" s="26" t="n">
        <f aca="false">IF(A5&gt;Eingabeformular!$C$7,C5*Eingabeformular!$C$7*Eingabeformular!$C$6,B5*Eingabeformular!$C$5*Eingabeformular!$C$6)</f>
        <v>1142.85714285714</v>
      </c>
      <c r="G5" s="26" t="n">
        <f aca="false">IF(Eingabeformular!$C$7&gt;Eingabeformular!$C$2,D5+E5,D5+E5+F5)</f>
        <v>16063.5428571429</v>
      </c>
    </row>
    <row r="6" customFormat="false" ht="15" hidden="false" customHeight="false" outlineLevel="0" collapsed="false">
      <c r="A6" s="25" t="n">
        <f aca="false">A5+(0.05/3.5)*Eingabeformular!$C$2</f>
        <v>0.6</v>
      </c>
      <c r="B6" s="26" t="n">
        <f aca="false">A6/Eingabeformular!$C$2</f>
        <v>0.0428571428571429</v>
      </c>
      <c r="C6" s="26" t="n">
        <f aca="false">(Eingabeformular!$C$2-Berechnung!A6)/Eingabeformular!$C$2</f>
        <v>0.957142857142857</v>
      </c>
      <c r="D6" s="26" t="n">
        <f aca="false">IF(A6=Eingabeformular!$C$2/2,(Eingabeformular!$C$3*Eingabeformular!$C$2*Eingabeformular!$C$2)/8,(B6*C6)/2*Eingabeformular!$C$3*Eingabeformular!$C$2*Eingabeformular!$C$2)</f>
        <v>16562.4</v>
      </c>
      <c r="E6" s="26" t="n">
        <f aca="false">IF(A6&gt;Eingabeformular!$C$5,C6*Eingabeformular!$C$5*Eingabeformular!$C$4,Berechnung!B6*Eingabeformular!$C$7*Eingabeformular!$C$4)</f>
        <v>5571.42857142857</v>
      </c>
      <c r="F6" s="26" t="n">
        <f aca="false">IF(A6&gt;Eingabeformular!$C$7,C6*Eingabeformular!$C$7*Eingabeformular!$C$6,B6*Eingabeformular!$C$5*Eingabeformular!$C$6)</f>
        <v>1714.28571428571</v>
      </c>
      <c r="G6" s="26" t="n">
        <f aca="false">IF(Eingabeformular!$C$7&gt;Eingabeformular!$C$2,D6+E6,D6+E6+F6)</f>
        <v>23848.1142857143</v>
      </c>
    </row>
    <row r="7" customFormat="false" ht="15" hidden="false" customHeight="false" outlineLevel="0" collapsed="false">
      <c r="A7" s="25" t="n">
        <f aca="false">A6+(0.05/3.5)*Eingabeformular!$C$2</f>
        <v>0.8</v>
      </c>
      <c r="B7" s="26" t="n">
        <f aca="false">A7/Eingabeformular!$C$2</f>
        <v>0.0571428571428571</v>
      </c>
      <c r="C7" s="26" t="n">
        <f aca="false">(Eingabeformular!$C$2-Berechnung!A7)/Eingabeformular!$C$2</f>
        <v>0.942857142857143</v>
      </c>
      <c r="D7" s="26" t="n">
        <f aca="false">IF(A7=Eingabeformular!$C$2/2,(Eingabeformular!$C$3*Eingabeformular!$C$2*Eingabeformular!$C$2)/8,(B7*C7)/2*Eingabeformular!$C$3*Eingabeformular!$C$2*Eingabeformular!$C$2)</f>
        <v>21753.6</v>
      </c>
      <c r="E7" s="26" t="n">
        <f aca="false">IF(A7&gt;Eingabeformular!$C$5,C7*Eingabeformular!$C$5*Eingabeformular!$C$4,Berechnung!B7*Eingabeformular!$C$7*Eingabeformular!$C$4)</f>
        <v>7428.57142857143</v>
      </c>
      <c r="F7" s="26" t="n">
        <f aca="false">IF(A7&gt;Eingabeformular!$C$7,C7*Eingabeformular!$C$7*Eingabeformular!$C$6,B7*Eingabeformular!$C$5*Eingabeformular!$C$6)</f>
        <v>2285.71428571429</v>
      </c>
      <c r="G7" s="26" t="n">
        <f aca="false">IF(Eingabeformular!$C$7&gt;Eingabeformular!$C$2,D7+E7,D7+E7+F7)</f>
        <v>31467.8857142857</v>
      </c>
    </row>
    <row r="8" customFormat="false" ht="15" hidden="false" customHeight="false" outlineLevel="0" collapsed="false">
      <c r="A8" s="25" t="n">
        <f aca="false">A7+(0.05/3.5)*Eingabeformular!$C$2</f>
        <v>1</v>
      </c>
      <c r="B8" s="26" t="n">
        <f aca="false">A8/Eingabeformular!$C$2</f>
        <v>0.0714285714285714</v>
      </c>
      <c r="C8" s="26" t="n">
        <f aca="false">(Eingabeformular!$C$2-Berechnung!A8)/Eingabeformular!$C$2</f>
        <v>0.928571428571429</v>
      </c>
      <c r="D8" s="26" t="n">
        <f aca="false">IF(A8=Eingabeformular!$C$2/2,(Eingabeformular!$C$3*Eingabeformular!$C$2*Eingabeformular!$C$2)/8,(B8*C8)/2*Eingabeformular!$C$3*Eingabeformular!$C$2*Eingabeformular!$C$2)</f>
        <v>26780</v>
      </c>
      <c r="E8" s="26" t="n">
        <f aca="false">IF(A8&gt;Eingabeformular!$C$5,C8*Eingabeformular!$C$5*Eingabeformular!$C$4,Berechnung!B8*Eingabeformular!$C$7*Eingabeformular!$C$4)</f>
        <v>9285.71428571429</v>
      </c>
      <c r="F8" s="26" t="n">
        <f aca="false">IF(A8&gt;Eingabeformular!$C$7,C8*Eingabeformular!$C$7*Eingabeformular!$C$6,B8*Eingabeformular!$C$5*Eingabeformular!$C$6)</f>
        <v>2857.14285714286</v>
      </c>
      <c r="G8" s="26" t="n">
        <f aca="false">IF(Eingabeformular!$C$7&gt;Eingabeformular!$C$2,D8+E8,D8+E8+F8)</f>
        <v>38922.8571428571</v>
      </c>
    </row>
    <row r="9" customFormat="false" ht="15" hidden="false" customHeight="false" outlineLevel="0" collapsed="false">
      <c r="A9" s="25" t="n">
        <f aca="false">A8+(0.05/3.5)*Eingabeformular!$C$2</f>
        <v>1.2</v>
      </c>
      <c r="B9" s="26" t="n">
        <f aca="false">A9/Eingabeformular!$C$2</f>
        <v>0.0857142857142857</v>
      </c>
      <c r="C9" s="26" t="n">
        <f aca="false">(Eingabeformular!$C$2-Berechnung!A9)/Eingabeformular!$C$2</f>
        <v>0.914285714285714</v>
      </c>
      <c r="D9" s="26" t="n">
        <f aca="false">IF(A9=Eingabeformular!$C$2/2,(Eingabeformular!$C$3*Eingabeformular!$C$2*Eingabeformular!$C$2)/8,(B9*C9)/2*Eingabeformular!$C$3*Eingabeformular!$C$2*Eingabeformular!$C$2)</f>
        <v>31641.6</v>
      </c>
      <c r="E9" s="26" t="n">
        <f aca="false">IF(A9&gt;Eingabeformular!$C$5,C9*Eingabeformular!$C$5*Eingabeformular!$C$4,Berechnung!B9*Eingabeformular!$C$7*Eingabeformular!$C$4)</f>
        <v>11142.8571428571</v>
      </c>
      <c r="F9" s="26" t="n">
        <f aca="false">IF(A9&gt;Eingabeformular!$C$7,C9*Eingabeformular!$C$7*Eingabeformular!$C$6,B9*Eingabeformular!$C$5*Eingabeformular!$C$6)</f>
        <v>3428.57142857143</v>
      </c>
      <c r="G9" s="26" t="n">
        <f aca="false">IF(Eingabeformular!$C$7&gt;Eingabeformular!$C$2,D9+E9,D9+E9+F9)</f>
        <v>46213.0285714286</v>
      </c>
    </row>
    <row r="10" customFormat="false" ht="15" hidden="false" customHeight="false" outlineLevel="0" collapsed="false">
      <c r="A10" s="25" t="n">
        <f aca="false">A9+(0.05/3.5)*Eingabeformular!$C$2</f>
        <v>1.4</v>
      </c>
      <c r="B10" s="26" t="n">
        <f aca="false">A10/Eingabeformular!$C$2</f>
        <v>0.1</v>
      </c>
      <c r="C10" s="26" t="n">
        <f aca="false">(Eingabeformular!$C$2-Berechnung!A10)/Eingabeformular!$C$2</f>
        <v>0.9</v>
      </c>
      <c r="D10" s="26" t="n">
        <f aca="false">IF(A10=Eingabeformular!$C$2/2,(Eingabeformular!$C$3*Eingabeformular!$C$2*Eingabeformular!$C$2)/8,(B10*C10)/2*Eingabeformular!$C$3*Eingabeformular!$C$2*Eingabeformular!$C$2)</f>
        <v>36338.4</v>
      </c>
      <c r="E10" s="26" t="n">
        <f aca="false">IF(A10&gt;Eingabeformular!$C$5,C10*Eingabeformular!$C$5*Eingabeformular!$C$4,Berechnung!B10*Eingabeformular!$C$7*Eingabeformular!$C$4)</f>
        <v>13000</v>
      </c>
      <c r="F10" s="26" t="n">
        <f aca="false">IF(A10&gt;Eingabeformular!$C$7,C10*Eingabeformular!$C$7*Eingabeformular!$C$6,B10*Eingabeformular!$C$5*Eingabeformular!$C$6)</f>
        <v>4000</v>
      </c>
      <c r="G10" s="26" t="n">
        <f aca="false">IF(Eingabeformular!$C$7&gt;Eingabeformular!$C$2,D10+E10,D10+E10+F10)</f>
        <v>53338.4</v>
      </c>
    </row>
    <row r="11" customFormat="false" ht="15" hidden="false" customHeight="false" outlineLevel="0" collapsed="false">
      <c r="A11" s="25" t="n">
        <f aca="false">A10+(0.05/3.5)*Eingabeformular!$C$2</f>
        <v>1.6</v>
      </c>
      <c r="B11" s="26" t="n">
        <f aca="false">A11/Eingabeformular!$C$2</f>
        <v>0.114285714285714</v>
      </c>
      <c r="C11" s="26" t="n">
        <f aca="false">(Eingabeformular!$C$2-Berechnung!A11)/Eingabeformular!$C$2</f>
        <v>0.885714285714286</v>
      </c>
      <c r="D11" s="26" t="n">
        <f aca="false">IF(A11=Eingabeformular!$C$2/2,(Eingabeformular!$C$3*Eingabeformular!$C$2*Eingabeformular!$C$2)/8,(B11*C11)/2*Eingabeformular!$C$3*Eingabeformular!$C$2*Eingabeformular!$C$2)</f>
        <v>40870.4</v>
      </c>
      <c r="E11" s="26" t="n">
        <f aca="false">IF(A11&gt;Eingabeformular!$C$5,C11*Eingabeformular!$C$5*Eingabeformular!$C$4,Berechnung!B11*Eingabeformular!$C$7*Eingabeformular!$C$4)</f>
        <v>14857.1428571429</v>
      </c>
      <c r="F11" s="26" t="n">
        <f aca="false">IF(A11&gt;Eingabeformular!$C$7,C11*Eingabeformular!$C$7*Eingabeformular!$C$6,B11*Eingabeformular!$C$5*Eingabeformular!$C$6)</f>
        <v>4571.42857142857</v>
      </c>
      <c r="G11" s="26" t="n">
        <f aca="false">IF(Eingabeformular!$C$7&gt;Eingabeformular!$C$2,D11+E11,D11+E11+F11)</f>
        <v>60298.9714285714</v>
      </c>
    </row>
    <row r="12" customFormat="false" ht="15" hidden="false" customHeight="false" outlineLevel="0" collapsed="false">
      <c r="A12" s="25" t="n">
        <f aca="false">A11+(0.05/3.5)*Eingabeformular!$C$2</f>
        <v>1.8</v>
      </c>
      <c r="B12" s="26" t="n">
        <f aca="false">A12/Eingabeformular!$C$2</f>
        <v>0.128571428571429</v>
      </c>
      <c r="C12" s="26" t="n">
        <f aca="false">(Eingabeformular!$C$2-Berechnung!A12)/Eingabeformular!$C$2</f>
        <v>0.871428571428571</v>
      </c>
      <c r="D12" s="26" t="n">
        <f aca="false">IF(A12=Eingabeformular!$C$2/2,(Eingabeformular!$C$3*Eingabeformular!$C$2*Eingabeformular!$C$2)/8,(B12*C12)/2*Eingabeformular!$C$3*Eingabeformular!$C$2*Eingabeformular!$C$2)</f>
        <v>45237.6</v>
      </c>
      <c r="E12" s="26" t="n">
        <f aca="false">IF(A12&gt;Eingabeformular!$C$5,C12*Eingabeformular!$C$5*Eingabeformular!$C$4,Berechnung!B12*Eingabeformular!$C$7*Eingabeformular!$C$4)</f>
        <v>16714.2857142857</v>
      </c>
      <c r="F12" s="26" t="n">
        <f aca="false">IF(A12&gt;Eingabeformular!$C$7,C12*Eingabeformular!$C$7*Eingabeformular!$C$6,B12*Eingabeformular!$C$5*Eingabeformular!$C$6)</f>
        <v>5142.85714285714</v>
      </c>
      <c r="G12" s="26" t="n">
        <f aca="false">IF(Eingabeformular!$C$7&gt;Eingabeformular!$C$2,D12+E12,D12+E12+F12)</f>
        <v>67094.7428571428</v>
      </c>
    </row>
    <row r="13" customFormat="false" ht="15" hidden="false" customHeight="false" outlineLevel="0" collapsed="false">
      <c r="A13" s="25" t="n">
        <f aca="false">A12+(0.05/3.5)*Eingabeformular!$C$2</f>
        <v>2</v>
      </c>
      <c r="B13" s="26" t="n">
        <f aca="false">A13/Eingabeformular!$C$2</f>
        <v>0.142857142857143</v>
      </c>
      <c r="C13" s="26" t="n">
        <f aca="false">(Eingabeformular!$C$2-Berechnung!A13)/Eingabeformular!$C$2</f>
        <v>0.857142857142857</v>
      </c>
      <c r="D13" s="26" t="n">
        <f aca="false">IF(A13=Eingabeformular!$C$2/2,(Eingabeformular!$C$3*Eingabeformular!$C$2*Eingabeformular!$C$2)/8,(B13*C13)/2*Eingabeformular!$C$3*Eingabeformular!$C$2*Eingabeformular!$C$2)</f>
        <v>49440</v>
      </c>
      <c r="E13" s="26" t="n">
        <f aca="false">IF(A13&gt;Eingabeformular!$C$5,C13*Eingabeformular!$C$5*Eingabeformular!$C$4,Berechnung!B13*Eingabeformular!$C$7*Eingabeformular!$C$4)</f>
        <v>18571.4285714286</v>
      </c>
      <c r="F13" s="26" t="n">
        <f aca="false">IF(A13&gt;Eingabeformular!$C$7,C13*Eingabeformular!$C$7*Eingabeformular!$C$6,B13*Eingabeformular!$C$5*Eingabeformular!$C$6)</f>
        <v>5714.28571428571</v>
      </c>
      <c r="G13" s="26" t="n">
        <f aca="false">IF(Eingabeformular!$C$7&gt;Eingabeformular!$C$2,D13+E13,D13+E13+F13)</f>
        <v>73725.7142857143</v>
      </c>
    </row>
    <row r="14" customFormat="false" ht="15" hidden="false" customHeight="false" outlineLevel="0" collapsed="false">
      <c r="A14" s="25" t="n">
        <f aca="false">A13+(0.05/3.5)*Eingabeformular!$C$2</f>
        <v>2.2</v>
      </c>
      <c r="B14" s="26" t="n">
        <f aca="false">A14/Eingabeformular!$C$2</f>
        <v>0.157142857142857</v>
      </c>
      <c r="C14" s="26" t="n">
        <f aca="false">(Eingabeformular!$C$2-Berechnung!A14)/Eingabeformular!$C$2</f>
        <v>0.842857142857143</v>
      </c>
      <c r="D14" s="26" t="n">
        <f aca="false">IF(A14=Eingabeformular!$C$2/2,(Eingabeformular!$C$3*Eingabeformular!$C$2*Eingabeformular!$C$2)/8,(B14*C14)/2*Eingabeformular!$C$3*Eingabeformular!$C$2*Eingabeformular!$C$2)</f>
        <v>53477.6</v>
      </c>
      <c r="E14" s="26" t="n">
        <f aca="false">IF(A14&gt;Eingabeformular!$C$5,C14*Eingabeformular!$C$5*Eingabeformular!$C$4,Berechnung!B14*Eingabeformular!$C$7*Eingabeformular!$C$4)</f>
        <v>33714.2857142857</v>
      </c>
      <c r="F14" s="26" t="n">
        <f aca="false">IF(A14&gt;Eingabeformular!$C$7,C14*Eingabeformular!$C$7*Eingabeformular!$C$6,B14*Eingabeformular!$C$5*Eingabeformular!$C$6)</f>
        <v>6285.71428571429</v>
      </c>
      <c r="G14" s="26" t="n">
        <f aca="false">IF(Eingabeformular!$C$7&gt;Eingabeformular!$C$2,D14+E14,D14+E14+F14)</f>
        <v>93477.6</v>
      </c>
    </row>
    <row r="15" customFormat="false" ht="15" hidden="false" customHeight="false" outlineLevel="0" collapsed="false">
      <c r="A15" s="25" t="n">
        <f aca="false">A14+(0.05/3.5)*Eingabeformular!$C$2</f>
        <v>2.4</v>
      </c>
      <c r="B15" s="26" t="n">
        <f aca="false">A15/Eingabeformular!$C$2</f>
        <v>0.171428571428571</v>
      </c>
      <c r="C15" s="26" t="n">
        <f aca="false">(Eingabeformular!$C$2-Berechnung!A15)/Eingabeformular!$C$2</f>
        <v>0.828571428571429</v>
      </c>
      <c r="D15" s="26" t="n">
        <f aca="false">IF(A15=Eingabeformular!$C$2/2,(Eingabeformular!$C$3*Eingabeformular!$C$2*Eingabeformular!$C$2)/8,(B15*C15)/2*Eingabeformular!$C$3*Eingabeformular!$C$2*Eingabeformular!$C$2)</f>
        <v>57350.4</v>
      </c>
      <c r="E15" s="26" t="n">
        <f aca="false">IF(A15&gt;Eingabeformular!$C$5,C15*Eingabeformular!$C$5*Eingabeformular!$C$4,Berechnung!B15*Eingabeformular!$C$7*Eingabeformular!$C$4)</f>
        <v>33142.8571428571</v>
      </c>
      <c r="F15" s="26" t="n">
        <f aca="false">IF(A15&gt;Eingabeformular!$C$7,C15*Eingabeformular!$C$7*Eingabeformular!$C$6,B15*Eingabeformular!$C$5*Eingabeformular!$C$6)</f>
        <v>6857.14285714286</v>
      </c>
      <c r="G15" s="26" t="n">
        <f aca="false">IF(Eingabeformular!$C$7&gt;Eingabeformular!$C$2,D15+E15,D15+E15+F15)</f>
        <v>97350.4</v>
      </c>
    </row>
    <row r="16" customFormat="false" ht="15" hidden="false" customHeight="false" outlineLevel="0" collapsed="false">
      <c r="A16" s="25" t="n">
        <f aca="false">A15+(0.05/3.5)*Eingabeformular!$C$2</f>
        <v>2.6</v>
      </c>
      <c r="B16" s="26" t="n">
        <f aca="false">A16/Eingabeformular!$C$2</f>
        <v>0.185714285714286</v>
      </c>
      <c r="C16" s="26" t="n">
        <f aca="false">(Eingabeformular!$C$2-Berechnung!A16)/Eingabeformular!$C$2</f>
        <v>0.814285714285714</v>
      </c>
      <c r="D16" s="26" t="n">
        <f aca="false">IF(A16=Eingabeformular!$C$2/2,(Eingabeformular!$C$3*Eingabeformular!$C$2*Eingabeformular!$C$2)/8,(B16*C16)/2*Eingabeformular!$C$3*Eingabeformular!$C$2*Eingabeformular!$C$2)</f>
        <v>61058.4</v>
      </c>
      <c r="E16" s="26" t="n">
        <f aca="false">IF(A16&gt;Eingabeformular!$C$5,C16*Eingabeformular!$C$5*Eingabeformular!$C$4,Berechnung!B16*Eingabeformular!$C$7*Eingabeformular!$C$4)</f>
        <v>32571.4285714286</v>
      </c>
      <c r="F16" s="26" t="n">
        <f aca="false">IF(A16&gt;Eingabeformular!$C$7,C16*Eingabeformular!$C$7*Eingabeformular!$C$6,B16*Eingabeformular!$C$5*Eingabeformular!$C$6)</f>
        <v>7428.57142857143</v>
      </c>
      <c r="G16" s="26" t="n">
        <f aca="false">IF(Eingabeformular!$C$7&gt;Eingabeformular!$C$2,D16+E16,D16+E16+F16)</f>
        <v>101058.4</v>
      </c>
    </row>
    <row r="17" customFormat="false" ht="15" hidden="false" customHeight="false" outlineLevel="0" collapsed="false">
      <c r="A17" s="25" t="n">
        <f aca="false">A16+(0.05/3.5)*Eingabeformular!$C$2</f>
        <v>2.8</v>
      </c>
      <c r="B17" s="26" t="n">
        <f aca="false">A17/Eingabeformular!$C$2</f>
        <v>0.2</v>
      </c>
      <c r="C17" s="26" t="n">
        <f aca="false">(Eingabeformular!$C$2-Berechnung!A17)/Eingabeformular!$C$2</f>
        <v>0.8</v>
      </c>
      <c r="D17" s="26" t="n">
        <f aca="false">IF(A17=Eingabeformular!$C$2/2,(Eingabeformular!$C$3*Eingabeformular!$C$2*Eingabeformular!$C$2)/8,(B17*C17)/2*Eingabeformular!$C$3*Eingabeformular!$C$2*Eingabeformular!$C$2)</f>
        <v>64601.6</v>
      </c>
      <c r="E17" s="26" t="n">
        <f aca="false">IF(A17&gt;Eingabeformular!$C$5,C17*Eingabeformular!$C$5*Eingabeformular!$C$4,Berechnung!B17*Eingabeformular!$C$7*Eingabeformular!$C$4)</f>
        <v>32000</v>
      </c>
      <c r="F17" s="26" t="n">
        <f aca="false">IF(A17&gt;Eingabeformular!$C$7,C17*Eingabeformular!$C$7*Eingabeformular!$C$6,B17*Eingabeformular!$C$5*Eingabeformular!$C$6)</f>
        <v>8000</v>
      </c>
      <c r="G17" s="26" t="n">
        <f aca="false">IF(Eingabeformular!$C$7&gt;Eingabeformular!$C$2,D17+E17,D17+E17+F17)</f>
        <v>104601.6</v>
      </c>
    </row>
    <row r="18" customFormat="false" ht="15" hidden="false" customHeight="false" outlineLevel="0" collapsed="false">
      <c r="A18" s="25" t="n">
        <f aca="false">A17+(0.05/3.5)*Eingabeformular!$C$2</f>
        <v>3</v>
      </c>
      <c r="B18" s="26" t="n">
        <f aca="false">A18/Eingabeformular!$C$2</f>
        <v>0.214285714285714</v>
      </c>
      <c r="C18" s="26" t="n">
        <f aca="false">(Eingabeformular!$C$2-Berechnung!A18)/Eingabeformular!$C$2</f>
        <v>0.785714285714286</v>
      </c>
      <c r="D18" s="26" t="n">
        <f aca="false">IF(A18=Eingabeformular!$C$2/2,(Eingabeformular!$C$3*Eingabeformular!$C$2*Eingabeformular!$C$2)/8,(B18*C18)/2*Eingabeformular!$C$3*Eingabeformular!$C$2*Eingabeformular!$C$2)</f>
        <v>67980</v>
      </c>
      <c r="E18" s="26" t="n">
        <f aca="false">IF(A18&gt;Eingabeformular!$C$5,C18*Eingabeformular!$C$5*Eingabeformular!$C$4,Berechnung!B18*Eingabeformular!$C$7*Eingabeformular!$C$4)</f>
        <v>31428.5714285714</v>
      </c>
      <c r="F18" s="26" t="n">
        <f aca="false">IF(A18&gt;Eingabeformular!$C$7,C18*Eingabeformular!$C$7*Eingabeformular!$C$6,B18*Eingabeformular!$C$5*Eingabeformular!$C$6)</f>
        <v>8571.42857142857</v>
      </c>
      <c r="G18" s="26" t="n">
        <f aca="false">IF(Eingabeformular!$C$7&gt;Eingabeformular!$C$2,D18+E18,D18+E18+F18)</f>
        <v>107980</v>
      </c>
    </row>
    <row r="19" customFormat="false" ht="15" hidden="false" customHeight="false" outlineLevel="0" collapsed="false">
      <c r="A19" s="25" t="n">
        <f aca="false">A18+(0.05/3.5)*Eingabeformular!$C$2</f>
        <v>3.2</v>
      </c>
      <c r="B19" s="26" t="n">
        <f aca="false">A19/Eingabeformular!$C$2</f>
        <v>0.228571428571429</v>
      </c>
      <c r="C19" s="26" t="n">
        <f aca="false">(Eingabeformular!$C$2-Berechnung!A19)/Eingabeformular!$C$2</f>
        <v>0.771428571428571</v>
      </c>
      <c r="D19" s="26" t="n">
        <f aca="false">IF(A19=Eingabeformular!$C$2/2,(Eingabeformular!$C$3*Eingabeformular!$C$2*Eingabeformular!$C$2)/8,(B19*C19)/2*Eingabeformular!$C$3*Eingabeformular!$C$2*Eingabeformular!$C$2)</f>
        <v>71193.6</v>
      </c>
      <c r="E19" s="26" t="n">
        <f aca="false">IF(A19&gt;Eingabeformular!$C$5,C19*Eingabeformular!$C$5*Eingabeformular!$C$4,Berechnung!B19*Eingabeformular!$C$7*Eingabeformular!$C$4)</f>
        <v>30857.1428571429</v>
      </c>
      <c r="F19" s="26" t="n">
        <f aca="false">IF(A19&gt;Eingabeformular!$C$7,C19*Eingabeformular!$C$7*Eingabeformular!$C$6,B19*Eingabeformular!$C$5*Eingabeformular!$C$6)</f>
        <v>9142.85714285714</v>
      </c>
      <c r="G19" s="26" t="n">
        <f aca="false">IF(Eingabeformular!$C$7&gt;Eingabeformular!$C$2,D19+E19,D19+E19+F19)</f>
        <v>111193.6</v>
      </c>
    </row>
    <row r="20" customFormat="false" ht="15" hidden="false" customHeight="false" outlineLevel="0" collapsed="false">
      <c r="A20" s="25" t="n">
        <f aca="false">A19+(0.05/3.5)*Eingabeformular!$C$2</f>
        <v>3.4</v>
      </c>
      <c r="B20" s="26" t="n">
        <f aca="false">A20/Eingabeformular!$C$2</f>
        <v>0.242857142857143</v>
      </c>
      <c r="C20" s="26" t="n">
        <f aca="false">(Eingabeformular!$C$2-Berechnung!A20)/Eingabeformular!$C$2</f>
        <v>0.757142857142857</v>
      </c>
      <c r="D20" s="26" t="n">
        <f aca="false">IF(A20=Eingabeformular!$C$2/2,(Eingabeformular!$C$3*Eingabeformular!$C$2*Eingabeformular!$C$2)/8,(B20*C20)/2*Eingabeformular!$C$3*Eingabeformular!$C$2*Eingabeformular!$C$2)</f>
        <v>74242.4</v>
      </c>
      <c r="E20" s="26" t="n">
        <f aca="false">IF(A20&gt;Eingabeformular!$C$5,C20*Eingabeformular!$C$5*Eingabeformular!$C$4,Berechnung!B20*Eingabeformular!$C$7*Eingabeformular!$C$4)</f>
        <v>30285.7142857143</v>
      </c>
      <c r="F20" s="26" t="n">
        <f aca="false">IF(A20&gt;Eingabeformular!$C$7,C20*Eingabeformular!$C$7*Eingabeformular!$C$6,B20*Eingabeformular!$C$5*Eingabeformular!$C$6)</f>
        <v>9714.28571428572</v>
      </c>
      <c r="G20" s="26" t="n">
        <f aca="false">IF(Eingabeformular!$C$7&gt;Eingabeformular!$C$2,D20+E20,D20+E20+F20)</f>
        <v>114242.4</v>
      </c>
    </row>
    <row r="21" customFormat="false" ht="15" hidden="false" customHeight="false" outlineLevel="0" collapsed="false">
      <c r="A21" s="25" t="n">
        <f aca="false">A20+(0.05/3.5)*Eingabeformular!$C$2</f>
        <v>3.6</v>
      </c>
      <c r="B21" s="26" t="n">
        <f aca="false">A21/Eingabeformular!$C$2</f>
        <v>0.257142857142857</v>
      </c>
      <c r="C21" s="26" t="n">
        <f aca="false">(Eingabeformular!$C$2-Berechnung!A21)/Eingabeformular!$C$2</f>
        <v>0.742857142857143</v>
      </c>
      <c r="D21" s="26" t="n">
        <f aca="false">IF(A21=Eingabeformular!$C$2/2,(Eingabeformular!$C$3*Eingabeformular!$C$2*Eingabeformular!$C$2)/8,(B21*C21)/2*Eingabeformular!$C$3*Eingabeformular!$C$2*Eingabeformular!$C$2)</f>
        <v>77126.4</v>
      </c>
      <c r="E21" s="26" t="n">
        <f aca="false">IF(A21&gt;Eingabeformular!$C$5,C21*Eingabeformular!$C$5*Eingabeformular!$C$4,Berechnung!B21*Eingabeformular!$C$7*Eingabeformular!$C$4)</f>
        <v>29714.2857142857</v>
      </c>
      <c r="F21" s="26" t="n">
        <f aca="false">IF(A21&gt;Eingabeformular!$C$7,C21*Eingabeformular!$C$7*Eingabeformular!$C$6,B21*Eingabeformular!$C$5*Eingabeformular!$C$6)</f>
        <v>10285.7142857143</v>
      </c>
      <c r="G21" s="26" t="n">
        <f aca="false">IF(Eingabeformular!$C$7&gt;Eingabeformular!$C$2,D21+E21,D21+E21+F21)</f>
        <v>117126.4</v>
      </c>
    </row>
    <row r="22" customFormat="false" ht="15" hidden="false" customHeight="false" outlineLevel="0" collapsed="false">
      <c r="A22" s="25" t="n">
        <f aca="false">A21+(0.05/3.5)*Eingabeformular!$C$2</f>
        <v>3.8</v>
      </c>
      <c r="B22" s="26" t="n">
        <f aca="false">A22/Eingabeformular!$C$2</f>
        <v>0.271428571428571</v>
      </c>
      <c r="C22" s="26" t="n">
        <f aca="false">(Eingabeformular!$C$2-Berechnung!A22)/Eingabeformular!$C$2</f>
        <v>0.728571428571429</v>
      </c>
      <c r="D22" s="26" t="n">
        <f aca="false">IF(A22=Eingabeformular!$C$2/2,(Eingabeformular!$C$3*Eingabeformular!$C$2*Eingabeformular!$C$2)/8,(B22*C22)/2*Eingabeformular!$C$3*Eingabeformular!$C$2*Eingabeformular!$C$2)</f>
        <v>79845.6</v>
      </c>
      <c r="E22" s="26" t="n">
        <f aca="false">IF(A22&gt;Eingabeformular!$C$5,C22*Eingabeformular!$C$5*Eingabeformular!$C$4,Berechnung!B22*Eingabeformular!$C$7*Eingabeformular!$C$4)</f>
        <v>29142.8571428571</v>
      </c>
      <c r="F22" s="26" t="n">
        <f aca="false">IF(A22&gt;Eingabeformular!$C$7,C22*Eingabeformular!$C$7*Eingabeformular!$C$6,B22*Eingabeformular!$C$5*Eingabeformular!$C$6)</f>
        <v>10857.1428571429</v>
      </c>
      <c r="G22" s="26" t="n">
        <f aca="false">IF(Eingabeformular!$C$7&gt;Eingabeformular!$C$2,D22+E22,D22+E22+F22)</f>
        <v>119845.6</v>
      </c>
    </row>
    <row r="23" customFormat="false" ht="15" hidden="false" customHeight="false" outlineLevel="0" collapsed="false">
      <c r="A23" s="25" t="n">
        <f aca="false">A22+(0.05/3.5)*Eingabeformular!$C$2</f>
        <v>4</v>
      </c>
      <c r="B23" s="26" t="n">
        <f aca="false">A23/Eingabeformular!$C$2</f>
        <v>0.285714285714286</v>
      </c>
      <c r="C23" s="26" t="n">
        <f aca="false">(Eingabeformular!$C$2-Berechnung!A23)/Eingabeformular!$C$2</f>
        <v>0.714285714285714</v>
      </c>
      <c r="D23" s="26" t="n">
        <f aca="false">IF(A23=Eingabeformular!$C$2/2,(Eingabeformular!$C$3*Eingabeformular!$C$2*Eingabeformular!$C$2)/8,(B23*C23)/2*Eingabeformular!$C$3*Eingabeformular!$C$2*Eingabeformular!$C$2)</f>
        <v>82400</v>
      </c>
      <c r="E23" s="26" t="n">
        <f aca="false">IF(A23&gt;Eingabeformular!$C$5,C23*Eingabeformular!$C$5*Eingabeformular!$C$4,Berechnung!B23*Eingabeformular!$C$7*Eingabeformular!$C$4)</f>
        <v>28571.4285714286</v>
      </c>
      <c r="F23" s="26" t="n">
        <f aca="false">IF(A23&gt;Eingabeformular!$C$7,C23*Eingabeformular!$C$7*Eingabeformular!$C$6,B23*Eingabeformular!$C$5*Eingabeformular!$C$6)</f>
        <v>11428.5714285714</v>
      </c>
      <c r="G23" s="26" t="n">
        <f aca="false">IF(Eingabeformular!$C$7&gt;Eingabeformular!$C$2,D23+E23,D23+E23+F23)</f>
        <v>122400</v>
      </c>
    </row>
    <row r="24" customFormat="false" ht="15" hidden="false" customHeight="false" outlineLevel="0" collapsed="false">
      <c r="A24" s="25" t="n">
        <f aca="false">A23+(0.05/3.5)*Eingabeformular!$C$2</f>
        <v>4.2</v>
      </c>
      <c r="B24" s="26" t="n">
        <f aca="false">A24/Eingabeformular!$C$2</f>
        <v>0.3</v>
      </c>
      <c r="C24" s="26" t="n">
        <f aca="false">(Eingabeformular!$C$2-Berechnung!A24)/Eingabeformular!$C$2</f>
        <v>0.7</v>
      </c>
      <c r="D24" s="26" t="n">
        <f aca="false">IF(A24=Eingabeformular!$C$2/2,(Eingabeformular!$C$3*Eingabeformular!$C$2*Eingabeformular!$C$2)/8,(B24*C24)/2*Eingabeformular!$C$3*Eingabeformular!$C$2*Eingabeformular!$C$2)</f>
        <v>84789.6</v>
      </c>
      <c r="E24" s="26" t="n">
        <f aca="false">IF(A24&gt;Eingabeformular!$C$5,C24*Eingabeformular!$C$5*Eingabeformular!$C$4,Berechnung!B24*Eingabeformular!$C$7*Eingabeformular!$C$4)</f>
        <v>28000</v>
      </c>
      <c r="F24" s="26" t="n">
        <f aca="false">IF(A24&gt;Eingabeformular!$C$7,C24*Eingabeformular!$C$7*Eingabeformular!$C$6,B24*Eingabeformular!$C$5*Eingabeformular!$C$6)</f>
        <v>12000</v>
      </c>
      <c r="G24" s="26" t="n">
        <f aca="false">IF(Eingabeformular!$C$7&gt;Eingabeformular!$C$2,D24+E24,D24+E24+F24)</f>
        <v>124789.6</v>
      </c>
    </row>
    <row r="25" customFormat="false" ht="15" hidden="false" customHeight="false" outlineLevel="0" collapsed="false">
      <c r="A25" s="25" t="n">
        <f aca="false">A24+(0.05/3.5)*Eingabeformular!$C$2</f>
        <v>4.4</v>
      </c>
      <c r="B25" s="26" t="n">
        <f aca="false">A25/Eingabeformular!$C$2</f>
        <v>0.314285714285714</v>
      </c>
      <c r="C25" s="26" t="n">
        <f aca="false">(Eingabeformular!$C$2-Berechnung!A25)/Eingabeformular!$C$2</f>
        <v>0.685714285714286</v>
      </c>
      <c r="D25" s="26" t="n">
        <f aca="false">IF(A25=Eingabeformular!$C$2/2,(Eingabeformular!$C$3*Eingabeformular!$C$2*Eingabeformular!$C$2)/8,(B25*C25)/2*Eingabeformular!$C$3*Eingabeformular!$C$2*Eingabeformular!$C$2)</f>
        <v>87014.4</v>
      </c>
      <c r="E25" s="26" t="n">
        <f aca="false">IF(A25&gt;Eingabeformular!$C$5,C25*Eingabeformular!$C$5*Eingabeformular!$C$4,Berechnung!B25*Eingabeformular!$C$7*Eingabeformular!$C$4)</f>
        <v>27428.5714285714</v>
      </c>
      <c r="F25" s="26" t="n">
        <f aca="false">IF(A25&gt;Eingabeformular!$C$7,C25*Eingabeformular!$C$7*Eingabeformular!$C$6,B25*Eingabeformular!$C$5*Eingabeformular!$C$6)</f>
        <v>12571.4285714286</v>
      </c>
      <c r="G25" s="26" t="n">
        <f aca="false">IF(Eingabeformular!$C$7&gt;Eingabeformular!$C$2,D25+E25,D25+E25+F25)</f>
        <v>127014.4</v>
      </c>
    </row>
    <row r="26" customFormat="false" ht="15" hidden="false" customHeight="false" outlineLevel="0" collapsed="false">
      <c r="A26" s="25" t="n">
        <f aca="false">A25+(0.05/3.5)*Eingabeformular!$C$2</f>
        <v>4.6</v>
      </c>
      <c r="B26" s="26" t="n">
        <f aca="false">A26/Eingabeformular!$C$2</f>
        <v>0.328571428571429</v>
      </c>
      <c r="C26" s="26" t="n">
        <f aca="false">(Eingabeformular!$C$2-Berechnung!A26)/Eingabeformular!$C$2</f>
        <v>0.671428571428571</v>
      </c>
      <c r="D26" s="26" t="n">
        <f aca="false">IF(A26=Eingabeformular!$C$2/2,(Eingabeformular!$C$3*Eingabeformular!$C$2*Eingabeformular!$C$2)/8,(B26*C26)/2*Eingabeformular!$C$3*Eingabeformular!$C$2*Eingabeformular!$C$2)</f>
        <v>89074.4</v>
      </c>
      <c r="E26" s="26" t="n">
        <f aca="false">IF(A26&gt;Eingabeformular!$C$5,C26*Eingabeformular!$C$5*Eingabeformular!$C$4,Berechnung!B26*Eingabeformular!$C$7*Eingabeformular!$C$4)</f>
        <v>26857.1428571429</v>
      </c>
      <c r="F26" s="26" t="n">
        <f aca="false">IF(A26&gt;Eingabeformular!$C$7,C26*Eingabeformular!$C$7*Eingabeformular!$C$6,B26*Eingabeformular!$C$5*Eingabeformular!$C$6)</f>
        <v>13142.8571428571</v>
      </c>
      <c r="G26" s="26" t="n">
        <f aca="false">IF(Eingabeformular!$C$7&gt;Eingabeformular!$C$2,D26+E26,D26+E26+F26)</f>
        <v>129074.4</v>
      </c>
    </row>
    <row r="27" customFormat="false" ht="15" hidden="false" customHeight="false" outlineLevel="0" collapsed="false">
      <c r="A27" s="25" t="n">
        <f aca="false">A26+(0.05/3.5)*Eingabeformular!$C$2</f>
        <v>4.8</v>
      </c>
      <c r="B27" s="26" t="n">
        <f aca="false">A27/Eingabeformular!$C$2</f>
        <v>0.342857142857143</v>
      </c>
      <c r="C27" s="26" t="n">
        <f aca="false">(Eingabeformular!$C$2-Berechnung!A27)/Eingabeformular!$C$2</f>
        <v>0.657142857142857</v>
      </c>
      <c r="D27" s="26" t="n">
        <f aca="false">IF(A27=Eingabeformular!$C$2/2,(Eingabeformular!$C$3*Eingabeformular!$C$2*Eingabeformular!$C$2)/8,(B27*C27)/2*Eingabeformular!$C$3*Eingabeformular!$C$2*Eingabeformular!$C$2)</f>
        <v>90969.6</v>
      </c>
      <c r="E27" s="26" t="n">
        <f aca="false">IF(A27&gt;Eingabeformular!$C$5,C27*Eingabeformular!$C$5*Eingabeformular!$C$4,Berechnung!B27*Eingabeformular!$C$7*Eingabeformular!$C$4)</f>
        <v>26285.7142857143</v>
      </c>
      <c r="F27" s="26" t="n">
        <f aca="false">IF(A27&gt;Eingabeformular!$C$7,C27*Eingabeformular!$C$7*Eingabeformular!$C$6,B27*Eingabeformular!$C$5*Eingabeformular!$C$6)</f>
        <v>13714.2857142857</v>
      </c>
      <c r="G27" s="26" t="n">
        <f aca="false">IF(Eingabeformular!$C$7&gt;Eingabeformular!$C$2,D27+E27,D27+E27+F27)</f>
        <v>130969.6</v>
      </c>
    </row>
    <row r="28" customFormat="false" ht="15" hidden="false" customHeight="false" outlineLevel="0" collapsed="false">
      <c r="A28" s="25" t="n">
        <f aca="false">A27+(0.05/3.5)*Eingabeformular!$C$2</f>
        <v>5</v>
      </c>
      <c r="B28" s="26" t="n">
        <f aca="false">A28/Eingabeformular!$C$2</f>
        <v>0.357142857142857</v>
      </c>
      <c r="C28" s="26" t="n">
        <f aca="false">(Eingabeformular!$C$2-Berechnung!A28)/Eingabeformular!$C$2</f>
        <v>0.642857142857143</v>
      </c>
      <c r="D28" s="26" t="n">
        <f aca="false">IF(A28=Eingabeformular!$C$2/2,(Eingabeformular!$C$3*Eingabeformular!$C$2*Eingabeformular!$C$2)/8,(B28*C28)/2*Eingabeformular!$C$3*Eingabeformular!$C$2*Eingabeformular!$C$2)</f>
        <v>92700</v>
      </c>
      <c r="E28" s="26" t="n">
        <f aca="false">IF(A28&gt;Eingabeformular!$C$5,C28*Eingabeformular!$C$5*Eingabeformular!$C$4,Berechnung!B28*Eingabeformular!$C$7*Eingabeformular!$C$4)</f>
        <v>25714.2857142857</v>
      </c>
      <c r="F28" s="26" t="n">
        <f aca="false">IF(A28&gt;Eingabeformular!$C$7,C28*Eingabeformular!$C$7*Eingabeformular!$C$6,B28*Eingabeformular!$C$5*Eingabeformular!$C$6)</f>
        <v>14285.7142857143</v>
      </c>
      <c r="G28" s="26" t="n">
        <f aca="false">IF(Eingabeformular!$C$7&gt;Eingabeformular!$C$2,D28+E28,D28+E28+F28)</f>
        <v>132700</v>
      </c>
    </row>
    <row r="29" customFormat="false" ht="15" hidden="false" customHeight="false" outlineLevel="0" collapsed="false">
      <c r="A29" s="25" t="n">
        <f aca="false">A28+(0.05/3.5)*Eingabeformular!$C$2</f>
        <v>5.2</v>
      </c>
      <c r="B29" s="26" t="n">
        <f aca="false">A29/Eingabeformular!$C$2</f>
        <v>0.371428571428572</v>
      </c>
      <c r="C29" s="26" t="n">
        <f aca="false">(Eingabeformular!$C$2-Berechnung!A29)/Eingabeformular!$C$2</f>
        <v>0.628571428571428</v>
      </c>
      <c r="D29" s="26" t="n">
        <f aca="false">IF(A29=Eingabeformular!$C$2/2,(Eingabeformular!$C$3*Eingabeformular!$C$2*Eingabeformular!$C$2)/8,(B29*C29)/2*Eingabeformular!$C$3*Eingabeformular!$C$2*Eingabeformular!$C$2)</f>
        <v>94265.6</v>
      </c>
      <c r="E29" s="26" t="n">
        <f aca="false">IF(A29&gt;Eingabeformular!$C$5,C29*Eingabeformular!$C$5*Eingabeformular!$C$4,Berechnung!B29*Eingabeformular!$C$7*Eingabeformular!$C$4)</f>
        <v>25142.8571428571</v>
      </c>
      <c r="F29" s="26" t="n">
        <f aca="false">IF(A29&gt;Eingabeformular!$C$7,C29*Eingabeformular!$C$7*Eingabeformular!$C$6,B29*Eingabeformular!$C$5*Eingabeformular!$C$6)</f>
        <v>14857.1428571429</v>
      </c>
      <c r="G29" s="26" t="n">
        <f aca="false">IF(Eingabeformular!$C$7&gt;Eingabeformular!$C$2,D29+E29,D29+E29+F29)</f>
        <v>134265.6</v>
      </c>
    </row>
    <row r="30" customFormat="false" ht="15" hidden="false" customHeight="false" outlineLevel="0" collapsed="false">
      <c r="A30" s="25" t="n">
        <f aca="false">A29+(0.05/3.5)*Eingabeformular!$C$2</f>
        <v>5.4</v>
      </c>
      <c r="B30" s="26" t="n">
        <f aca="false">A30/Eingabeformular!$C$2</f>
        <v>0.385714285714286</v>
      </c>
      <c r="C30" s="26" t="n">
        <f aca="false">(Eingabeformular!$C$2-Berechnung!A30)/Eingabeformular!$C$2</f>
        <v>0.614285714285714</v>
      </c>
      <c r="D30" s="26" t="n">
        <f aca="false">IF(A30=Eingabeformular!$C$2/2,(Eingabeformular!$C$3*Eingabeformular!$C$2*Eingabeformular!$C$2)/8,(B30*C30)/2*Eingabeformular!$C$3*Eingabeformular!$C$2*Eingabeformular!$C$2)</f>
        <v>95666.4</v>
      </c>
      <c r="E30" s="26" t="n">
        <f aca="false">IF(A30&gt;Eingabeformular!$C$5,C30*Eingabeformular!$C$5*Eingabeformular!$C$4,Berechnung!B30*Eingabeformular!$C$7*Eingabeformular!$C$4)</f>
        <v>24571.4285714286</v>
      </c>
      <c r="F30" s="26" t="n">
        <f aca="false">IF(A30&gt;Eingabeformular!$C$7,C30*Eingabeformular!$C$7*Eingabeformular!$C$6,B30*Eingabeformular!$C$5*Eingabeformular!$C$6)</f>
        <v>15428.5714285714</v>
      </c>
      <c r="G30" s="26" t="n">
        <f aca="false">IF(Eingabeformular!$C$7&gt;Eingabeformular!$C$2,D30+E30,D30+E30+F30)</f>
        <v>135666.4</v>
      </c>
    </row>
    <row r="31" customFormat="false" ht="15" hidden="false" customHeight="false" outlineLevel="0" collapsed="false">
      <c r="A31" s="25" t="n">
        <f aca="false">A30+(0.05/3.5)*Eingabeformular!$C$2</f>
        <v>5.6</v>
      </c>
      <c r="B31" s="26" t="n">
        <f aca="false">A31/Eingabeformular!$C$2</f>
        <v>0.4</v>
      </c>
      <c r="C31" s="26" t="n">
        <f aca="false">(Eingabeformular!$C$2-Berechnung!A31)/Eingabeformular!$C$2</f>
        <v>0.6</v>
      </c>
      <c r="D31" s="26" t="n">
        <f aca="false">IF(A31=Eingabeformular!$C$2/2,(Eingabeformular!$C$3*Eingabeformular!$C$2*Eingabeformular!$C$2)/8,(B31*C31)/2*Eingabeformular!$C$3*Eingabeformular!$C$2*Eingabeformular!$C$2)</f>
        <v>96902.4</v>
      </c>
      <c r="E31" s="26" t="n">
        <f aca="false">IF(A31&gt;Eingabeformular!$C$5,C31*Eingabeformular!$C$5*Eingabeformular!$C$4,Berechnung!B31*Eingabeformular!$C$7*Eingabeformular!$C$4)</f>
        <v>24000</v>
      </c>
      <c r="F31" s="26" t="n">
        <f aca="false">IF(A31&gt;Eingabeformular!$C$7,C31*Eingabeformular!$C$7*Eingabeformular!$C$6,B31*Eingabeformular!$C$5*Eingabeformular!$C$6)</f>
        <v>16000</v>
      </c>
      <c r="G31" s="26" t="n">
        <f aca="false">IF(Eingabeformular!$C$7&gt;Eingabeformular!$C$2,D31+E31,D31+E31+F31)</f>
        <v>136902.4</v>
      </c>
    </row>
    <row r="32" customFormat="false" ht="15" hidden="false" customHeight="false" outlineLevel="0" collapsed="false">
      <c r="A32" s="25" t="n">
        <f aca="false">A31+(0.05/3.5)*Eingabeformular!$C$2</f>
        <v>5.8</v>
      </c>
      <c r="B32" s="26" t="n">
        <f aca="false">A32/Eingabeformular!$C$2</f>
        <v>0.414285714285714</v>
      </c>
      <c r="C32" s="26" t="n">
        <f aca="false">(Eingabeformular!$C$2-Berechnung!A32)/Eingabeformular!$C$2</f>
        <v>0.585714285714286</v>
      </c>
      <c r="D32" s="26" t="n">
        <f aca="false">IF(A32=Eingabeformular!$C$2/2,(Eingabeformular!$C$3*Eingabeformular!$C$2*Eingabeformular!$C$2)/8,(B32*C32)/2*Eingabeformular!$C$3*Eingabeformular!$C$2*Eingabeformular!$C$2)</f>
        <v>97973.6</v>
      </c>
      <c r="E32" s="26" t="n">
        <f aca="false">IF(A32&gt;Eingabeformular!$C$5,C32*Eingabeformular!$C$5*Eingabeformular!$C$4,Berechnung!B32*Eingabeformular!$C$7*Eingabeformular!$C$4)</f>
        <v>23428.5714285714</v>
      </c>
      <c r="F32" s="26" t="n">
        <f aca="false">IF(A32&gt;Eingabeformular!$C$7,C32*Eingabeformular!$C$7*Eingabeformular!$C$6,B32*Eingabeformular!$C$5*Eingabeformular!$C$6)</f>
        <v>16571.4285714286</v>
      </c>
      <c r="G32" s="26" t="n">
        <f aca="false">IF(Eingabeformular!$C$7&gt;Eingabeformular!$C$2,D32+E32,D32+E32+F32)</f>
        <v>137973.6</v>
      </c>
    </row>
    <row r="33" customFormat="false" ht="15" hidden="false" customHeight="false" outlineLevel="0" collapsed="false">
      <c r="A33" s="25" t="n">
        <f aca="false">A32+(0.05/3.5)*Eingabeformular!$C$2</f>
        <v>6</v>
      </c>
      <c r="B33" s="26" t="n">
        <f aca="false">A33/Eingabeformular!$C$2</f>
        <v>0.428571428571429</v>
      </c>
      <c r="C33" s="26" t="n">
        <f aca="false">(Eingabeformular!$C$2-Berechnung!A33)/Eingabeformular!$C$2</f>
        <v>0.571428571428571</v>
      </c>
      <c r="D33" s="26" t="n">
        <f aca="false">IF(A33=Eingabeformular!$C$2/2,(Eingabeformular!$C$3*Eingabeformular!$C$2*Eingabeformular!$C$2)/8,(B33*C33)/2*Eingabeformular!$C$3*Eingabeformular!$C$2*Eingabeformular!$C$2)</f>
        <v>98880</v>
      </c>
      <c r="E33" s="26" t="n">
        <f aca="false">IF(A33&gt;Eingabeformular!$C$5,C33*Eingabeformular!$C$5*Eingabeformular!$C$4,Berechnung!B33*Eingabeformular!$C$7*Eingabeformular!$C$4)</f>
        <v>22857.1428571429</v>
      </c>
      <c r="F33" s="26" t="n">
        <f aca="false">IF(A33&gt;Eingabeformular!$C$7,C33*Eingabeformular!$C$7*Eingabeformular!$C$6,B33*Eingabeformular!$C$5*Eingabeformular!$C$6)</f>
        <v>17142.8571428572</v>
      </c>
      <c r="G33" s="26" t="n">
        <f aca="false">IF(Eingabeformular!$C$7&gt;Eingabeformular!$C$2,D33+E33,D33+E33+F33)</f>
        <v>138880</v>
      </c>
    </row>
    <row r="34" customFormat="false" ht="15" hidden="false" customHeight="false" outlineLevel="0" collapsed="false">
      <c r="A34" s="25" t="n">
        <f aca="false">A33+(0.05/3.5)*Eingabeformular!$C$2</f>
        <v>6.2</v>
      </c>
      <c r="B34" s="26" t="n">
        <f aca="false">A34/Eingabeformular!$C$2</f>
        <v>0.442857142857143</v>
      </c>
      <c r="C34" s="26" t="n">
        <f aca="false">(Eingabeformular!$C$2-Berechnung!A34)/Eingabeformular!$C$2</f>
        <v>0.557142857142857</v>
      </c>
      <c r="D34" s="26" t="n">
        <f aca="false">IF(A34=Eingabeformular!$C$2/2,(Eingabeformular!$C$3*Eingabeformular!$C$2*Eingabeformular!$C$2)/8,(B34*C34)/2*Eingabeformular!$C$3*Eingabeformular!$C$2*Eingabeformular!$C$2)</f>
        <v>99621.6</v>
      </c>
      <c r="E34" s="26" t="n">
        <f aca="false">IF(A34&gt;Eingabeformular!$C$5,C34*Eingabeformular!$C$5*Eingabeformular!$C$4,Berechnung!B34*Eingabeformular!$C$7*Eingabeformular!$C$4)</f>
        <v>22285.7142857143</v>
      </c>
      <c r="F34" s="26" t="n">
        <f aca="false">IF(A34&gt;Eingabeformular!$C$7,C34*Eingabeformular!$C$7*Eingabeformular!$C$6,B34*Eingabeformular!$C$5*Eingabeformular!$C$6)</f>
        <v>17714.2857142857</v>
      </c>
      <c r="G34" s="26" t="n">
        <f aca="false">IF(Eingabeformular!$C$7&gt;Eingabeformular!$C$2,D34+E34,D34+E34+F34)</f>
        <v>139621.6</v>
      </c>
    </row>
    <row r="35" customFormat="false" ht="15" hidden="false" customHeight="false" outlineLevel="0" collapsed="false">
      <c r="A35" s="25" t="n">
        <f aca="false">A34+(0.05/3.5)*Eingabeformular!$C$2</f>
        <v>6.4</v>
      </c>
      <c r="B35" s="26" t="n">
        <f aca="false">A35/Eingabeformular!$C$2</f>
        <v>0.457142857142857</v>
      </c>
      <c r="C35" s="26" t="n">
        <f aca="false">(Eingabeformular!$C$2-Berechnung!A35)/Eingabeformular!$C$2</f>
        <v>0.542857142857143</v>
      </c>
      <c r="D35" s="26" t="n">
        <f aca="false">IF(A35=Eingabeformular!$C$2/2,(Eingabeformular!$C$3*Eingabeformular!$C$2*Eingabeformular!$C$2)/8,(B35*C35)/2*Eingabeformular!$C$3*Eingabeformular!$C$2*Eingabeformular!$C$2)</f>
        <v>100198.4</v>
      </c>
      <c r="E35" s="26" t="n">
        <f aca="false">IF(A35&gt;Eingabeformular!$C$5,C35*Eingabeformular!$C$5*Eingabeformular!$C$4,Berechnung!B35*Eingabeformular!$C$7*Eingabeformular!$C$4)</f>
        <v>21714.2857142857</v>
      </c>
      <c r="F35" s="26" t="n">
        <f aca="false">IF(A35&gt;Eingabeformular!$C$7,C35*Eingabeformular!$C$7*Eingabeformular!$C$6,B35*Eingabeformular!$C$5*Eingabeformular!$C$6)</f>
        <v>18285.7142857143</v>
      </c>
      <c r="G35" s="26" t="n">
        <f aca="false">IF(Eingabeformular!$C$7&gt;Eingabeformular!$C$2,D35+E35,D35+E35+F35)</f>
        <v>140198.4</v>
      </c>
    </row>
    <row r="36" customFormat="false" ht="15" hidden="false" customHeight="false" outlineLevel="0" collapsed="false">
      <c r="A36" s="25" t="n">
        <f aca="false">A35+(0.05/3.5)*Eingabeformular!$C$2</f>
        <v>6.6</v>
      </c>
      <c r="B36" s="26" t="n">
        <f aca="false">A36/Eingabeformular!$C$2</f>
        <v>0.471428571428572</v>
      </c>
      <c r="C36" s="26" t="n">
        <f aca="false">(Eingabeformular!$C$2-Berechnung!A36)/Eingabeformular!$C$2</f>
        <v>0.528571428571428</v>
      </c>
      <c r="D36" s="26" t="n">
        <f aca="false">IF(A36=Eingabeformular!$C$2/2,(Eingabeformular!$C$3*Eingabeformular!$C$2*Eingabeformular!$C$2)/8,(B36*C36)/2*Eingabeformular!$C$3*Eingabeformular!$C$2*Eingabeformular!$C$2)</f>
        <v>100610.4</v>
      </c>
      <c r="E36" s="26" t="n">
        <f aca="false">IF(A36&gt;Eingabeformular!$C$5,C36*Eingabeformular!$C$5*Eingabeformular!$C$4,Berechnung!B36*Eingabeformular!$C$7*Eingabeformular!$C$4)</f>
        <v>21142.8571428571</v>
      </c>
      <c r="F36" s="26" t="n">
        <f aca="false">IF(A36&gt;Eingabeformular!$C$7,C36*Eingabeformular!$C$7*Eingabeformular!$C$6,B36*Eingabeformular!$C$5*Eingabeformular!$C$6)</f>
        <v>68714.2857142857</v>
      </c>
      <c r="G36" s="26" t="n">
        <f aca="false">IF(Eingabeformular!$C$7&gt;Eingabeformular!$C$2,D36+E36,D36+E36+F36)</f>
        <v>190467.542857143</v>
      </c>
    </row>
    <row r="37" customFormat="false" ht="15" hidden="false" customHeight="false" outlineLevel="0" collapsed="false">
      <c r="A37" s="25" t="n">
        <f aca="false">A36+(0.05/3.5)*Eingabeformular!$C$2</f>
        <v>6.8</v>
      </c>
      <c r="B37" s="26" t="n">
        <f aca="false">A37/Eingabeformular!$C$2</f>
        <v>0.485714285714286</v>
      </c>
      <c r="C37" s="26" t="n">
        <f aca="false">(Eingabeformular!$C$2-Berechnung!A37)/Eingabeformular!$C$2</f>
        <v>0.514285714285714</v>
      </c>
      <c r="D37" s="26" t="n">
        <f aca="false">IF(A37=Eingabeformular!$C$2/2,(Eingabeformular!$C$3*Eingabeformular!$C$2*Eingabeformular!$C$2)/8,(B37*C37)/2*Eingabeformular!$C$3*Eingabeformular!$C$2*Eingabeformular!$C$2)</f>
        <v>100857.6</v>
      </c>
      <c r="E37" s="26" t="n">
        <f aca="false">IF(A37&gt;Eingabeformular!$C$5,C37*Eingabeformular!$C$5*Eingabeformular!$C$4,Berechnung!B37*Eingabeformular!$C$7*Eingabeformular!$C$4)</f>
        <v>20571.4285714286</v>
      </c>
      <c r="F37" s="26" t="n">
        <f aca="false">IF(A37&gt;Eingabeformular!$C$7,C37*Eingabeformular!$C$7*Eingabeformular!$C$6,B37*Eingabeformular!$C$5*Eingabeformular!$C$6)</f>
        <v>66857.1428571428</v>
      </c>
      <c r="G37" s="26" t="n">
        <f aca="false">IF(Eingabeformular!$C$7&gt;Eingabeformular!$C$2,D37+E37,D37+E37+F37)</f>
        <v>188286.171428571</v>
      </c>
    </row>
    <row r="38" customFormat="false" ht="15" hidden="false" customHeight="false" outlineLevel="0" collapsed="false">
      <c r="A38" s="25" t="n">
        <f aca="false">A37+(0.05/3.5)*Eingabeformular!$C$2</f>
        <v>7</v>
      </c>
      <c r="B38" s="26" t="n">
        <f aca="false">A38/Eingabeformular!$C$2</f>
        <v>0.5</v>
      </c>
      <c r="C38" s="26" t="n">
        <f aca="false">(Eingabeformular!$C$2-Berechnung!A38)/Eingabeformular!$C$2</f>
        <v>0.5</v>
      </c>
      <c r="D38" s="26" t="n">
        <f aca="false">IF(A38=Eingabeformular!$C$2/2,(Eingabeformular!$C$3*Eingabeformular!$C$2*Eingabeformular!$C$2)/8,(B38*C38)/2*Eingabeformular!$C$3*Eingabeformular!$C$2*Eingabeformular!$C$2)</f>
        <v>100940</v>
      </c>
      <c r="E38" s="26" t="n">
        <f aca="false">IF(A38&gt;Eingabeformular!$C$5,C38*Eingabeformular!$C$5*Eingabeformular!$C$4,Berechnung!B38*Eingabeformular!$C$7*Eingabeformular!$C$4)</f>
        <v>20000</v>
      </c>
      <c r="F38" s="26" t="n">
        <f aca="false">IF(A38&gt;Eingabeformular!$C$7,C38*Eingabeformular!$C$7*Eingabeformular!$C$6,B38*Eingabeformular!$C$5*Eingabeformular!$C$6)</f>
        <v>65000</v>
      </c>
      <c r="G38" s="26" t="n">
        <f aca="false">IF(Eingabeformular!$C$7&gt;Eingabeformular!$C$2,D38+E38,D38+E38+F38)</f>
        <v>185940</v>
      </c>
    </row>
    <row r="39" customFormat="false" ht="15" hidden="false" customHeight="false" outlineLevel="0" collapsed="false">
      <c r="A39" s="25" t="n">
        <f aca="false">A38+(0.05/3.5)*Eingabeformular!$C$2</f>
        <v>7.2</v>
      </c>
      <c r="B39" s="26" t="n">
        <f aca="false">A39/Eingabeformular!$C$2</f>
        <v>0.514285714285715</v>
      </c>
      <c r="C39" s="26" t="n">
        <f aca="false">(Eingabeformular!$C$2-Berechnung!A39)/Eingabeformular!$C$2</f>
        <v>0.485714285714285</v>
      </c>
      <c r="D39" s="26" t="n">
        <f aca="false">IF(A39=Eingabeformular!$C$2/2,(Eingabeformular!$C$3*Eingabeformular!$C$2*Eingabeformular!$C$2)/8,(B39*C39)/2*Eingabeformular!$C$3*Eingabeformular!$C$2*Eingabeformular!$C$2)</f>
        <v>100857.6</v>
      </c>
      <c r="E39" s="26" t="n">
        <f aca="false">IF(A39&gt;Eingabeformular!$C$5,C39*Eingabeformular!$C$5*Eingabeformular!$C$4,Berechnung!B39*Eingabeformular!$C$7*Eingabeformular!$C$4)</f>
        <v>19428.5714285714</v>
      </c>
      <c r="F39" s="26" t="n">
        <f aca="false">IF(A39&gt;Eingabeformular!$C$7,C39*Eingabeformular!$C$7*Eingabeformular!$C$6,B39*Eingabeformular!$C$5*Eingabeformular!$C$6)</f>
        <v>63142.8571428571</v>
      </c>
      <c r="G39" s="26" t="n">
        <f aca="false">IF(Eingabeformular!$C$7&gt;Eingabeformular!$C$2,D39+E39,D39+E39+F39)</f>
        <v>183429.028571429</v>
      </c>
    </row>
    <row r="40" customFormat="false" ht="15" hidden="false" customHeight="false" outlineLevel="0" collapsed="false">
      <c r="A40" s="25" t="n">
        <f aca="false">A39+(0.05/3.5)*Eingabeformular!$C$2</f>
        <v>7.4</v>
      </c>
      <c r="B40" s="26" t="n">
        <f aca="false">A40/Eingabeformular!$C$2</f>
        <v>0.528571428571429</v>
      </c>
      <c r="C40" s="26" t="n">
        <f aca="false">(Eingabeformular!$C$2-Berechnung!A40)/Eingabeformular!$C$2</f>
        <v>0.471428571428571</v>
      </c>
      <c r="D40" s="26" t="n">
        <f aca="false">IF(A40=Eingabeformular!$C$2/2,(Eingabeformular!$C$3*Eingabeformular!$C$2*Eingabeformular!$C$2)/8,(B40*C40)/2*Eingabeformular!$C$3*Eingabeformular!$C$2*Eingabeformular!$C$2)</f>
        <v>100610.4</v>
      </c>
      <c r="E40" s="26" t="n">
        <f aca="false">IF(A40&gt;Eingabeformular!$C$5,C40*Eingabeformular!$C$5*Eingabeformular!$C$4,Berechnung!B40*Eingabeformular!$C$7*Eingabeformular!$C$4)</f>
        <v>18857.1428571428</v>
      </c>
      <c r="F40" s="26" t="n">
        <f aca="false">IF(A40&gt;Eingabeformular!$C$7,C40*Eingabeformular!$C$7*Eingabeformular!$C$6,B40*Eingabeformular!$C$5*Eingabeformular!$C$6)</f>
        <v>61285.7142857142</v>
      </c>
      <c r="G40" s="26" t="n">
        <f aca="false">IF(Eingabeformular!$C$7&gt;Eingabeformular!$C$2,D40+E40,D40+E40+F40)</f>
        <v>180753.257142857</v>
      </c>
    </row>
    <row r="41" customFormat="false" ht="15" hidden="false" customHeight="false" outlineLevel="0" collapsed="false">
      <c r="A41" s="25" t="n">
        <f aca="false">A40+(0.05/3.5)*Eingabeformular!$C$2</f>
        <v>7.6</v>
      </c>
      <c r="B41" s="26" t="n">
        <f aca="false">A41/Eingabeformular!$C$2</f>
        <v>0.542857142857143</v>
      </c>
      <c r="C41" s="26" t="n">
        <f aca="false">(Eingabeformular!$C$2-Berechnung!A41)/Eingabeformular!$C$2</f>
        <v>0.457142857142857</v>
      </c>
      <c r="D41" s="26" t="n">
        <f aca="false">IF(A41=Eingabeformular!$C$2/2,(Eingabeformular!$C$3*Eingabeformular!$C$2*Eingabeformular!$C$2)/8,(B41*C41)/2*Eingabeformular!$C$3*Eingabeformular!$C$2*Eingabeformular!$C$2)</f>
        <v>100198.4</v>
      </c>
      <c r="E41" s="26" t="n">
        <f aca="false">IF(A41&gt;Eingabeformular!$C$5,C41*Eingabeformular!$C$5*Eingabeformular!$C$4,Berechnung!B41*Eingabeformular!$C$7*Eingabeformular!$C$4)</f>
        <v>18285.7142857143</v>
      </c>
      <c r="F41" s="26" t="n">
        <f aca="false">IF(A41&gt;Eingabeformular!$C$7,C41*Eingabeformular!$C$7*Eingabeformular!$C$6,B41*Eingabeformular!$C$5*Eingabeformular!$C$6)</f>
        <v>59428.5714285714</v>
      </c>
      <c r="G41" s="26" t="n">
        <f aca="false">IF(Eingabeformular!$C$7&gt;Eingabeformular!$C$2,D41+E41,D41+E41+F41)</f>
        <v>177912.685714286</v>
      </c>
    </row>
    <row r="42" customFormat="false" ht="15" hidden="false" customHeight="false" outlineLevel="0" collapsed="false">
      <c r="A42" s="25" t="n">
        <f aca="false">A41+(0.05/3.5)*Eingabeformular!$C$2</f>
        <v>7.8</v>
      </c>
      <c r="B42" s="26" t="n">
        <f aca="false">A42/Eingabeformular!$C$2</f>
        <v>0.557142857142858</v>
      </c>
      <c r="C42" s="26" t="n">
        <f aca="false">(Eingabeformular!$C$2-Berechnung!A42)/Eingabeformular!$C$2</f>
        <v>0.442857142857143</v>
      </c>
      <c r="D42" s="26" t="n">
        <f aca="false">IF(A42=Eingabeformular!$C$2/2,(Eingabeformular!$C$3*Eingabeformular!$C$2*Eingabeformular!$C$2)/8,(B42*C42)/2*Eingabeformular!$C$3*Eingabeformular!$C$2*Eingabeformular!$C$2)</f>
        <v>99621.6</v>
      </c>
      <c r="E42" s="26" t="n">
        <f aca="false">IF(A42&gt;Eingabeformular!$C$5,C42*Eingabeformular!$C$5*Eingabeformular!$C$4,Berechnung!B42*Eingabeformular!$C$7*Eingabeformular!$C$4)</f>
        <v>17714.2857142857</v>
      </c>
      <c r="F42" s="26" t="n">
        <f aca="false">IF(A42&gt;Eingabeformular!$C$7,C42*Eingabeformular!$C$7*Eingabeformular!$C$6,B42*Eingabeformular!$C$5*Eingabeformular!$C$6)</f>
        <v>57571.4285714285</v>
      </c>
      <c r="G42" s="26" t="n">
        <f aca="false">IF(Eingabeformular!$C$7&gt;Eingabeformular!$C$2,D42+E42,D42+E42+F42)</f>
        <v>174907.314285714</v>
      </c>
    </row>
    <row r="43" customFormat="false" ht="15" hidden="false" customHeight="false" outlineLevel="0" collapsed="false">
      <c r="A43" s="25" t="n">
        <f aca="false">A42+(0.05/3.5)*Eingabeformular!$C$2</f>
        <v>8</v>
      </c>
      <c r="B43" s="26" t="n">
        <f aca="false">A43/Eingabeformular!$C$2</f>
        <v>0.571428571428572</v>
      </c>
      <c r="C43" s="26" t="n">
        <f aca="false">(Eingabeformular!$C$2-Berechnung!A43)/Eingabeformular!$C$2</f>
        <v>0.428571428571428</v>
      </c>
      <c r="D43" s="26" t="n">
        <f aca="false">IF(A43=Eingabeformular!$C$2/2,(Eingabeformular!$C$3*Eingabeformular!$C$2*Eingabeformular!$C$2)/8,(B43*C43)/2*Eingabeformular!$C$3*Eingabeformular!$C$2*Eingabeformular!$C$2)</f>
        <v>98880</v>
      </c>
      <c r="E43" s="26" t="n">
        <f aca="false">IF(A43&gt;Eingabeformular!$C$5,C43*Eingabeformular!$C$5*Eingabeformular!$C$4,Berechnung!B43*Eingabeformular!$C$7*Eingabeformular!$C$4)</f>
        <v>17142.8571428571</v>
      </c>
      <c r="F43" s="26" t="n">
        <f aca="false">IF(A43&gt;Eingabeformular!$C$7,C43*Eingabeformular!$C$7*Eingabeformular!$C$6,B43*Eingabeformular!$C$5*Eingabeformular!$C$6)</f>
        <v>55714.2857142857</v>
      </c>
      <c r="G43" s="26" t="n">
        <f aca="false">IF(Eingabeformular!$C$7&gt;Eingabeformular!$C$2,D43+E43,D43+E43+F43)</f>
        <v>171737.142857143</v>
      </c>
    </row>
    <row r="44" customFormat="false" ht="15" hidden="false" customHeight="false" outlineLevel="0" collapsed="false">
      <c r="A44" s="25" t="n">
        <f aca="false">A43+(0.05/3.5)*Eingabeformular!$C$2</f>
        <v>8.2</v>
      </c>
      <c r="B44" s="26" t="n">
        <f aca="false">A44/Eingabeformular!$C$2</f>
        <v>0.585714285714286</v>
      </c>
      <c r="C44" s="26" t="n">
        <f aca="false">(Eingabeformular!$C$2-Berechnung!A44)/Eingabeformular!$C$2</f>
        <v>0.414285714285714</v>
      </c>
      <c r="D44" s="26" t="n">
        <f aca="false">IF(A44=Eingabeformular!$C$2/2,(Eingabeformular!$C$3*Eingabeformular!$C$2*Eingabeformular!$C$2)/8,(B44*C44)/2*Eingabeformular!$C$3*Eingabeformular!$C$2*Eingabeformular!$C$2)</f>
        <v>97973.6</v>
      </c>
      <c r="E44" s="26" t="n">
        <f aca="false">IF(A44&gt;Eingabeformular!$C$5,C44*Eingabeformular!$C$5*Eingabeformular!$C$4,Berechnung!B44*Eingabeformular!$C$7*Eingabeformular!$C$4)</f>
        <v>16571.4285714286</v>
      </c>
      <c r="F44" s="26" t="n">
        <f aca="false">IF(A44&gt;Eingabeformular!$C$7,C44*Eingabeformular!$C$7*Eingabeformular!$C$6,B44*Eingabeformular!$C$5*Eingabeformular!$C$6)</f>
        <v>53857.1428571428</v>
      </c>
      <c r="G44" s="26" t="n">
        <f aca="false">IF(Eingabeformular!$C$7&gt;Eingabeformular!$C$2,D44+E44,D44+E44+F44)</f>
        <v>168402.171428571</v>
      </c>
    </row>
    <row r="45" customFormat="false" ht="15" hidden="false" customHeight="false" outlineLevel="0" collapsed="false">
      <c r="A45" s="25" t="n">
        <f aca="false">A44+(0.05/3.5)*Eingabeformular!$C$2</f>
        <v>8.4</v>
      </c>
      <c r="B45" s="26" t="n">
        <f aca="false">A45/Eingabeformular!$C$2</f>
        <v>0.6</v>
      </c>
      <c r="C45" s="26" t="n">
        <f aca="false">(Eingabeformular!$C$2-Berechnung!A45)/Eingabeformular!$C$2</f>
        <v>0.4</v>
      </c>
      <c r="D45" s="26" t="n">
        <f aca="false">IF(A45=Eingabeformular!$C$2/2,(Eingabeformular!$C$3*Eingabeformular!$C$2*Eingabeformular!$C$2)/8,(B45*C45)/2*Eingabeformular!$C$3*Eingabeformular!$C$2*Eingabeformular!$C$2)</f>
        <v>96902.4</v>
      </c>
      <c r="E45" s="26" t="n">
        <f aca="false">IF(A45&gt;Eingabeformular!$C$5,C45*Eingabeformular!$C$5*Eingabeformular!$C$4,Berechnung!B45*Eingabeformular!$C$7*Eingabeformular!$C$4)</f>
        <v>16000</v>
      </c>
      <c r="F45" s="26" t="n">
        <f aca="false">IF(A45&gt;Eingabeformular!$C$7,C45*Eingabeformular!$C$7*Eingabeformular!$C$6,B45*Eingabeformular!$C$5*Eingabeformular!$C$6)</f>
        <v>52000</v>
      </c>
      <c r="G45" s="26" t="n">
        <f aca="false">IF(Eingabeformular!$C$7&gt;Eingabeformular!$C$2,D45+E45,D45+E45+F45)</f>
        <v>164902.4</v>
      </c>
    </row>
    <row r="46" customFormat="false" ht="15" hidden="false" customHeight="false" outlineLevel="0" collapsed="false">
      <c r="A46" s="25" t="n">
        <f aca="false">A45+(0.05/3.5)*Eingabeformular!$C$2</f>
        <v>8.6</v>
      </c>
      <c r="B46" s="26" t="n">
        <f aca="false">A46/Eingabeformular!$C$2</f>
        <v>0.614285714285714</v>
      </c>
      <c r="C46" s="26" t="n">
        <f aca="false">(Eingabeformular!$C$2-Berechnung!A46)/Eingabeformular!$C$2</f>
        <v>0.385714285714286</v>
      </c>
      <c r="D46" s="26" t="n">
        <f aca="false">IF(A46=Eingabeformular!$C$2/2,(Eingabeformular!$C$3*Eingabeformular!$C$2*Eingabeformular!$C$2)/8,(B46*C46)/2*Eingabeformular!$C$3*Eingabeformular!$C$2*Eingabeformular!$C$2)</f>
        <v>95666.4</v>
      </c>
      <c r="E46" s="26" t="n">
        <f aca="false">IF(A46&gt;Eingabeformular!$C$5,C46*Eingabeformular!$C$5*Eingabeformular!$C$4,Berechnung!B46*Eingabeformular!$C$7*Eingabeformular!$C$4)</f>
        <v>15428.5714285714</v>
      </c>
      <c r="F46" s="26" t="n">
        <f aca="false">IF(A46&gt;Eingabeformular!$C$7,C46*Eingabeformular!$C$7*Eingabeformular!$C$6,B46*Eingabeformular!$C$5*Eingabeformular!$C$6)</f>
        <v>50142.8571428571</v>
      </c>
      <c r="G46" s="26" t="n">
        <f aca="false">IF(Eingabeformular!$C$7&gt;Eingabeformular!$C$2,D46+E46,D46+E46+F46)</f>
        <v>161237.828571429</v>
      </c>
    </row>
    <row r="47" customFormat="false" ht="15" hidden="false" customHeight="false" outlineLevel="0" collapsed="false">
      <c r="A47" s="25" t="n">
        <f aca="false">A46+(0.05/3.5)*Eingabeformular!$C$2</f>
        <v>8.8</v>
      </c>
      <c r="B47" s="26" t="n">
        <f aca="false">A47/Eingabeformular!$C$2</f>
        <v>0.628571428571429</v>
      </c>
      <c r="C47" s="26" t="n">
        <f aca="false">(Eingabeformular!$C$2-Berechnung!A47)/Eingabeformular!$C$2</f>
        <v>0.371428571428571</v>
      </c>
      <c r="D47" s="26" t="n">
        <f aca="false">IF(A47=Eingabeformular!$C$2/2,(Eingabeformular!$C$3*Eingabeformular!$C$2*Eingabeformular!$C$2)/8,(B47*C47)/2*Eingabeformular!$C$3*Eingabeformular!$C$2*Eingabeformular!$C$2)</f>
        <v>94265.6</v>
      </c>
      <c r="E47" s="26" t="n">
        <f aca="false">IF(A47&gt;Eingabeformular!$C$5,C47*Eingabeformular!$C$5*Eingabeformular!$C$4,Berechnung!B47*Eingabeformular!$C$7*Eingabeformular!$C$4)</f>
        <v>14857.1428571429</v>
      </c>
      <c r="F47" s="26" t="n">
        <f aca="false">IF(A47&gt;Eingabeformular!$C$7,C47*Eingabeformular!$C$7*Eingabeformular!$C$6,B47*Eingabeformular!$C$5*Eingabeformular!$C$6)</f>
        <v>48285.7142857143</v>
      </c>
      <c r="G47" s="26" t="n">
        <f aca="false">IF(Eingabeformular!$C$7&gt;Eingabeformular!$C$2,D47+E47,D47+E47+F47)</f>
        <v>157408.457142857</v>
      </c>
    </row>
    <row r="48" customFormat="false" ht="15" hidden="false" customHeight="false" outlineLevel="0" collapsed="false">
      <c r="A48" s="25" t="n">
        <f aca="false">A47+(0.05/3.5)*Eingabeformular!$C$2</f>
        <v>9</v>
      </c>
      <c r="B48" s="26" t="n">
        <f aca="false">A48/Eingabeformular!$C$2</f>
        <v>0.642857142857143</v>
      </c>
      <c r="C48" s="26" t="n">
        <f aca="false">(Eingabeformular!$C$2-Berechnung!A48)/Eingabeformular!$C$2</f>
        <v>0.357142857142857</v>
      </c>
      <c r="D48" s="26" t="n">
        <f aca="false">IF(A48=Eingabeformular!$C$2/2,(Eingabeformular!$C$3*Eingabeformular!$C$2*Eingabeformular!$C$2)/8,(B48*C48)/2*Eingabeformular!$C$3*Eingabeformular!$C$2*Eingabeformular!$C$2)</f>
        <v>92700</v>
      </c>
      <c r="E48" s="26" t="n">
        <f aca="false">IF(A48&gt;Eingabeformular!$C$5,C48*Eingabeformular!$C$5*Eingabeformular!$C$4,Berechnung!B48*Eingabeformular!$C$7*Eingabeformular!$C$4)</f>
        <v>14285.7142857143</v>
      </c>
      <c r="F48" s="26" t="n">
        <f aca="false">IF(A48&gt;Eingabeformular!$C$7,C48*Eingabeformular!$C$7*Eingabeformular!$C$6,B48*Eingabeformular!$C$5*Eingabeformular!$C$6)</f>
        <v>46428.5714285714</v>
      </c>
      <c r="G48" s="26" t="n">
        <f aca="false">IF(Eingabeformular!$C$7&gt;Eingabeformular!$C$2,D48+E48,D48+E48+F48)</f>
        <v>153414.285714286</v>
      </c>
    </row>
    <row r="49" customFormat="false" ht="15" hidden="false" customHeight="false" outlineLevel="0" collapsed="false">
      <c r="A49" s="25" t="n">
        <f aca="false">A48+(0.05/3.5)*Eingabeformular!$C$2</f>
        <v>9.2</v>
      </c>
      <c r="B49" s="26" t="n">
        <f aca="false">A49/Eingabeformular!$C$2</f>
        <v>0.657142857142857</v>
      </c>
      <c r="C49" s="26" t="n">
        <f aca="false">(Eingabeformular!$C$2-Berechnung!A49)/Eingabeformular!$C$2</f>
        <v>0.342857142857143</v>
      </c>
      <c r="D49" s="26" t="n">
        <f aca="false">IF(A49=Eingabeformular!$C$2/2,(Eingabeformular!$C$3*Eingabeformular!$C$2*Eingabeformular!$C$2)/8,(B49*C49)/2*Eingabeformular!$C$3*Eingabeformular!$C$2*Eingabeformular!$C$2)</f>
        <v>90969.6</v>
      </c>
      <c r="E49" s="26" t="n">
        <f aca="false">IF(A49&gt;Eingabeformular!$C$5,C49*Eingabeformular!$C$5*Eingabeformular!$C$4,Berechnung!B49*Eingabeformular!$C$7*Eingabeformular!$C$4)</f>
        <v>13714.2857142857</v>
      </c>
      <c r="F49" s="26" t="n">
        <f aca="false">IF(A49&gt;Eingabeformular!$C$7,C49*Eingabeformular!$C$7*Eingabeformular!$C$6,B49*Eingabeformular!$C$5*Eingabeformular!$C$6)</f>
        <v>44571.4285714286</v>
      </c>
      <c r="G49" s="26" t="n">
        <f aca="false">IF(Eingabeformular!$C$7&gt;Eingabeformular!$C$2,D49+E49,D49+E49+F49)</f>
        <v>149255.314285714</v>
      </c>
    </row>
    <row r="50" customFormat="false" ht="15" hidden="false" customHeight="false" outlineLevel="0" collapsed="false">
      <c r="A50" s="25" t="n">
        <f aca="false">A49+(0.05/3.5)*Eingabeformular!$C$2</f>
        <v>9.4</v>
      </c>
      <c r="B50" s="26" t="n">
        <f aca="false">A50/Eingabeformular!$C$2</f>
        <v>0.671428571428571</v>
      </c>
      <c r="C50" s="26" t="n">
        <f aca="false">(Eingabeformular!$C$2-Berechnung!A50)/Eingabeformular!$C$2</f>
        <v>0.328571428571429</v>
      </c>
      <c r="D50" s="26" t="n">
        <f aca="false">IF(A50=Eingabeformular!$C$2/2,(Eingabeformular!$C$3*Eingabeformular!$C$2*Eingabeformular!$C$2)/8,(B50*C50)/2*Eingabeformular!$C$3*Eingabeformular!$C$2*Eingabeformular!$C$2)</f>
        <v>89074.4</v>
      </c>
      <c r="E50" s="26" t="n">
        <f aca="false">IF(A50&gt;Eingabeformular!$C$5,C50*Eingabeformular!$C$5*Eingabeformular!$C$4,Berechnung!B50*Eingabeformular!$C$7*Eingabeformular!$C$4)</f>
        <v>13142.8571428571</v>
      </c>
      <c r="F50" s="26" t="n">
        <f aca="false">IF(A50&gt;Eingabeformular!$C$7,C50*Eingabeformular!$C$7*Eingabeformular!$C$6,B50*Eingabeformular!$C$5*Eingabeformular!$C$6)</f>
        <v>42714.2857142857</v>
      </c>
      <c r="G50" s="26" t="n">
        <f aca="false">IF(Eingabeformular!$C$7&gt;Eingabeformular!$C$2,D50+E50,D50+E50+F50)</f>
        <v>144931.542857143</v>
      </c>
    </row>
    <row r="51" customFormat="false" ht="15" hidden="false" customHeight="false" outlineLevel="0" collapsed="false">
      <c r="A51" s="25" t="n">
        <f aca="false">A50+(0.05/3.5)*Eingabeformular!$C$2</f>
        <v>9.6</v>
      </c>
      <c r="B51" s="26" t="n">
        <f aca="false">A51/Eingabeformular!$C$2</f>
        <v>0.685714285714286</v>
      </c>
      <c r="C51" s="26" t="n">
        <f aca="false">(Eingabeformular!$C$2-Berechnung!A51)/Eingabeformular!$C$2</f>
        <v>0.314285714285714</v>
      </c>
      <c r="D51" s="26" t="n">
        <f aca="false">IF(A51=Eingabeformular!$C$2/2,(Eingabeformular!$C$3*Eingabeformular!$C$2*Eingabeformular!$C$2)/8,(B51*C51)/2*Eingabeformular!$C$3*Eingabeformular!$C$2*Eingabeformular!$C$2)</f>
        <v>87014.4</v>
      </c>
      <c r="E51" s="26" t="n">
        <f aca="false">IF(A51&gt;Eingabeformular!$C$5,C51*Eingabeformular!$C$5*Eingabeformular!$C$4,Berechnung!B51*Eingabeformular!$C$7*Eingabeformular!$C$4)</f>
        <v>12571.4285714286</v>
      </c>
      <c r="F51" s="26" t="n">
        <f aca="false">IF(A51&gt;Eingabeformular!$C$7,C51*Eingabeformular!$C$7*Eingabeformular!$C$6,B51*Eingabeformular!$C$5*Eingabeformular!$C$6)</f>
        <v>40857.1428571429</v>
      </c>
      <c r="G51" s="26" t="n">
        <f aca="false">IF(Eingabeformular!$C$7&gt;Eingabeformular!$C$2,D51+E51,D51+E51+F51)</f>
        <v>140442.971428572</v>
      </c>
    </row>
    <row r="52" customFormat="false" ht="15" hidden="false" customHeight="false" outlineLevel="0" collapsed="false">
      <c r="A52" s="25" t="n">
        <f aca="false">A51+(0.05/3.5)*Eingabeformular!$C$2</f>
        <v>9.8</v>
      </c>
      <c r="B52" s="26" t="n">
        <f aca="false">A52/Eingabeformular!$C$2</f>
        <v>0.7</v>
      </c>
      <c r="C52" s="26" t="n">
        <f aca="false">(Eingabeformular!$C$2-Berechnung!A52)/Eingabeformular!$C$2</f>
        <v>0.3</v>
      </c>
      <c r="D52" s="26" t="n">
        <f aca="false">IF(A52=Eingabeformular!$C$2/2,(Eingabeformular!$C$3*Eingabeformular!$C$2*Eingabeformular!$C$2)/8,(B52*C52)/2*Eingabeformular!$C$3*Eingabeformular!$C$2*Eingabeformular!$C$2)</f>
        <v>84789.6</v>
      </c>
      <c r="E52" s="26" t="n">
        <f aca="false">IF(A52&gt;Eingabeformular!$C$5,C52*Eingabeformular!$C$5*Eingabeformular!$C$4,Berechnung!B52*Eingabeformular!$C$7*Eingabeformular!$C$4)</f>
        <v>12000</v>
      </c>
      <c r="F52" s="26" t="n">
        <f aca="false">IF(A52&gt;Eingabeformular!$C$7,C52*Eingabeformular!$C$7*Eingabeformular!$C$6,B52*Eingabeformular!$C$5*Eingabeformular!$C$6)</f>
        <v>39000</v>
      </c>
      <c r="G52" s="26" t="n">
        <f aca="false">IF(Eingabeformular!$C$7&gt;Eingabeformular!$C$2,D52+E52,D52+E52+F52)</f>
        <v>135789.6</v>
      </c>
    </row>
    <row r="53" customFormat="false" ht="15" hidden="false" customHeight="false" outlineLevel="0" collapsed="false">
      <c r="A53" s="25" t="n">
        <f aca="false">A52+(0.05/3.5)*Eingabeformular!$C$2</f>
        <v>10</v>
      </c>
      <c r="B53" s="26" t="n">
        <f aca="false">A53/Eingabeformular!$C$2</f>
        <v>0.714285714285714</v>
      </c>
      <c r="C53" s="26" t="n">
        <f aca="false">(Eingabeformular!$C$2-Berechnung!A53)/Eingabeformular!$C$2</f>
        <v>0.285714285714286</v>
      </c>
      <c r="D53" s="26" t="n">
        <f aca="false">IF(A53=Eingabeformular!$C$2/2,(Eingabeformular!$C$3*Eingabeformular!$C$2*Eingabeformular!$C$2)/8,(B53*C53)/2*Eingabeformular!$C$3*Eingabeformular!$C$2*Eingabeformular!$C$2)</f>
        <v>82400</v>
      </c>
      <c r="E53" s="26" t="n">
        <f aca="false">IF(A53&gt;Eingabeformular!$C$5,C53*Eingabeformular!$C$5*Eingabeformular!$C$4,Berechnung!B53*Eingabeformular!$C$7*Eingabeformular!$C$4)</f>
        <v>11428.5714285714</v>
      </c>
      <c r="F53" s="26" t="n">
        <f aca="false">IF(A53&gt;Eingabeformular!$C$7,C53*Eingabeformular!$C$7*Eingabeformular!$C$6,B53*Eingabeformular!$C$5*Eingabeformular!$C$6)</f>
        <v>37142.8571428572</v>
      </c>
      <c r="G53" s="26" t="n">
        <f aca="false">IF(Eingabeformular!$C$7&gt;Eingabeformular!$C$2,D53+E53,D53+E53+F53)</f>
        <v>130971.428571429</v>
      </c>
    </row>
    <row r="54" customFormat="false" ht="15" hidden="false" customHeight="false" outlineLevel="0" collapsed="false">
      <c r="A54" s="25" t="n">
        <f aca="false">A53+(0.05/3.5)*Eingabeformular!$C$2</f>
        <v>10.2</v>
      </c>
      <c r="B54" s="26" t="n">
        <f aca="false">A54/Eingabeformular!$C$2</f>
        <v>0.728571428571428</v>
      </c>
      <c r="C54" s="26" t="n">
        <f aca="false">(Eingabeformular!$C$2-Berechnung!A54)/Eingabeformular!$C$2</f>
        <v>0.271428571428572</v>
      </c>
      <c r="D54" s="26" t="n">
        <f aca="false">IF(A54=Eingabeformular!$C$2/2,(Eingabeformular!$C$3*Eingabeformular!$C$2*Eingabeformular!$C$2)/8,(B54*C54)/2*Eingabeformular!$C$3*Eingabeformular!$C$2*Eingabeformular!$C$2)</f>
        <v>79845.6000000001</v>
      </c>
      <c r="E54" s="26" t="n">
        <f aca="false">IF(A54&gt;Eingabeformular!$C$5,C54*Eingabeformular!$C$5*Eingabeformular!$C$4,Berechnung!B54*Eingabeformular!$C$7*Eingabeformular!$C$4)</f>
        <v>10857.1428571429</v>
      </c>
      <c r="F54" s="26" t="n">
        <f aca="false">IF(A54&gt;Eingabeformular!$C$7,C54*Eingabeformular!$C$7*Eingabeformular!$C$6,B54*Eingabeformular!$C$5*Eingabeformular!$C$6)</f>
        <v>35285.7142857143</v>
      </c>
      <c r="G54" s="26" t="n">
        <f aca="false">IF(Eingabeformular!$C$7&gt;Eingabeformular!$C$2,D54+E54,D54+E54+F54)</f>
        <v>125988.457142857</v>
      </c>
    </row>
    <row r="55" customFormat="false" ht="15" hidden="false" customHeight="false" outlineLevel="0" collapsed="false">
      <c r="A55" s="25" t="n">
        <f aca="false">A54+(0.05/3.5)*Eingabeformular!$C$2</f>
        <v>10.4</v>
      </c>
      <c r="B55" s="26" t="n">
        <f aca="false">A55/Eingabeformular!$C$2</f>
        <v>0.742857142857143</v>
      </c>
      <c r="C55" s="26" t="n">
        <f aca="false">(Eingabeformular!$C$2-Berechnung!A55)/Eingabeformular!$C$2</f>
        <v>0.257142857142857</v>
      </c>
      <c r="D55" s="26" t="n">
        <f aca="false">IF(A55=Eingabeformular!$C$2/2,(Eingabeformular!$C$3*Eingabeformular!$C$2*Eingabeformular!$C$2)/8,(B55*C55)/2*Eingabeformular!$C$3*Eingabeformular!$C$2*Eingabeformular!$C$2)</f>
        <v>77126.4000000001</v>
      </c>
      <c r="E55" s="26" t="n">
        <f aca="false">IF(A55&gt;Eingabeformular!$C$5,C55*Eingabeformular!$C$5*Eingabeformular!$C$4,Berechnung!B55*Eingabeformular!$C$7*Eingabeformular!$C$4)</f>
        <v>10285.7142857143</v>
      </c>
      <c r="F55" s="26" t="n">
        <f aca="false">IF(A55&gt;Eingabeformular!$C$7,C55*Eingabeformular!$C$7*Eingabeformular!$C$6,B55*Eingabeformular!$C$5*Eingabeformular!$C$6)</f>
        <v>33428.5714285715</v>
      </c>
      <c r="G55" s="26" t="n">
        <f aca="false">IF(Eingabeformular!$C$7&gt;Eingabeformular!$C$2,D55+E55,D55+E55+F55)</f>
        <v>120840.685714286</v>
      </c>
    </row>
    <row r="56" customFormat="false" ht="15" hidden="false" customHeight="false" outlineLevel="0" collapsed="false">
      <c r="A56" s="25" t="n">
        <f aca="false">A55+(0.05/3.5)*Eingabeformular!$C$2</f>
        <v>10.6</v>
      </c>
      <c r="B56" s="26" t="n">
        <f aca="false">A56/Eingabeformular!$C$2</f>
        <v>0.757142857142857</v>
      </c>
      <c r="C56" s="26" t="n">
        <f aca="false">(Eingabeformular!$C$2-Berechnung!A56)/Eingabeformular!$C$2</f>
        <v>0.242857142857143</v>
      </c>
      <c r="D56" s="26" t="n">
        <f aca="false">IF(A56=Eingabeformular!$C$2/2,(Eingabeformular!$C$3*Eingabeformular!$C$2*Eingabeformular!$C$2)/8,(B56*C56)/2*Eingabeformular!$C$3*Eingabeformular!$C$2*Eingabeformular!$C$2)</f>
        <v>74242.4000000001</v>
      </c>
      <c r="E56" s="26" t="n">
        <f aca="false">IF(A56&gt;Eingabeformular!$C$5,C56*Eingabeformular!$C$5*Eingabeformular!$C$4,Berechnung!B56*Eingabeformular!$C$7*Eingabeformular!$C$4)</f>
        <v>9714.28571428573</v>
      </c>
      <c r="F56" s="26" t="n">
        <f aca="false">IF(A56&gt;Eingabeformular!$C$7,C56*Eingabeformular!$C$7*Eingabeformular!$C$6,B56*Eingabeformular!$C$5*Eingabeformular!$C$6)</f>
        <v>31571.4285714286</v>
      </c>
      <c r="G56" s="26" t="n">
        <f aca="false">IF(Eingabeformular!$C$7&gt;Eingabeformular!$C$2,D56+E56,D56+E56+F56)</f>
        <v>115528.114285714</v>
      </c>
    </row>
    <row r="57" customFormat="false" ht="15" hidden="false" customHeight="false" outlineLevel="0" collapsed="false">
      <c r="A57" s="25" t="n">
        <f aca="false">A56+(0.05/3.5)*Eingabeformular!$C$2</f>
        <v>10.8</v>
      </c>
      <c r="B57" s="26" t="n">
        <f aca="false">A57/Eingabeformular!$C$2</f>
        <v>0.771428571428571</v>
      </c>
      <c r="C57" s="26" t="n">
        <f aca="false">(Eingabeformular!$C$2-Berechnung!A57)/Eingabeformular!$C$2</f>
        <v>0.228571428571429</v>
      </c>
      <c r="D57" s="26" t="n">
        <f aca="false">IF(A57=Eingabeformular!$C$2/2,(Eingabeformular!$C$3*Eingabeformular!$C$2*Eingabeformular!$C$2)/8,(B57*C57)/2*Eingabeformular!$C$3*Eingabeformular!$C$2*Eingabeformular!$C$2)</f>
        <v>71193.6000000001</v>
      </c>
      <c r="E57" s="26" t="n">
        <f aca="false">IF(A57&gt;Eingabeformular!$C$5,C57*Eingabeformular!$C$5*Eingabeformular!$C$4,Berechnung!B57*Eingabeformular!$C$7*Eingabeformular!$C$4)</f>
        <v>9142.85714285716</v>
      </c>
      <c r="F57" s="26" t="n">
        <f aca="false">IF(A57&gt;Eingabeformular!$C$7,C57*Eingabeformular!$C$7*Eingabeformular!$C$6,B57*Eingabeformular!$C$5*Eingabeformular!$C$6)</f>
        <v>29714.2857142858</v>
      </c>
      <c r="G57" s="26" t="n">
        <f aca="false">IF(Eingabeformular!$C$7&gt;Eingabeformular!$C$2,D57+E57,D57+E57+F57)</f>
        <v>110050.742857143</v>
      </c>
    </row>
    <row r="58" customFormat="false" ht="15" hidden="false" customHeight="false" outlineLevel="0" collapsed="false">
      <c r="A58" s="25" t="n">
        <f aca="false">A57+(0.05/3.5)*Eingabeformular!$C$2</f>
        <v>11</v>
      </c>
      <c r="B58" s="26" t="n">
        <f aca="false">A58/Eingabeformular!$C$2</f>
        <v>0.785714285714285</v>
      </c>
      <c r="C58" s="26" t="n">
        <f aca="false">(Eingabeformular!$C$2-Berechnung!A58)/Eingabeformular!$C$2</f>
        <v>0.214285714285715</v>
      </c>
      <c r="D58" s="26" t="n">
        <f aca="false">IF(A58=Eingabeformular!$C$2/2,(Eingabeformular!$C$3*Eingabeformular!$C$2*Eingabeformular!$C$2)/8,(B58*C58)/2*Eingabeformular!$C$3*Eingabeformular!$C$2*Eingabeformular!$C$2)</f>
        <v>67980.0000000001</v>
      </c>
      <c r="E58" s="26" t="n">
        <f aca="false">IF(A58&gt;Eingabeformular!$C$5,C58*Eingabeformular!$C$5*Eingabeformular!$C$4,Berechnung!B58*Eingabeformular!$C$7*Eingabeformular!$C$4)</f>
        <v>8571.42857142859</v>
      </c>
      <c r="F58" s="26" t="n">
        <f aca="false">IF(A58&gt;Eingabeformular!$C$7,C58*Eingabeformular!$C$7*Eingabeformular!$C$6,B58*Eingabeformular!$C$5*Eingabeformular!$C$6)</f>
        <v>27857.1428571429</v>
      </c>
      <c r="G58" s="26" t="n">
        <f aca="false">IF(Eingabeformular!$C$7&gt;Eingabeformular!$C$2,D58+E58,D58+E58+F58)</f>
        <v>104408.571428572</v>
      </c>
    </row>
    <row r="59" customFormat="false" ht="15" hidden="false" customHeight="false" outlineLevel="0" collapsed="false">
      <c r="A59" s="25" t="n">
        <f aca="false">A58+(0.05/3.5)*Eingabeformular!$C$2</f>
        <v>11.2</v>
      </c>
      <c r="B59" s="26" t="n">
        <f aca="false">A59/Eingabeformular!$C$2</f>
        <v>0.8</v>
      </c>
      <c r="C59" s="26" t="n">
        <f aca="false">(Eingabeformular!$C$2-Berechnung!A59)/Eingabeformular!$C$2</f>
        <v>0.200000000000001</v>
      </c>
      <c r="D59" s="26" t="n">
        <f aca="false">IF(A59=Eingabeformular!$C$2/2,(Eingabeformular!$C$3*Eingabeformular!$C$2*Eingabeformular!$C$2)/8,(B59*C59)/2*Eingabeformular!$C$3*Eingabeformular!$C$2*Eingabeformular!$C$2)</f>
        <v>64601.6000000002</v>
      </c>
      <c r="E59" s="26" t="n">
        <f aca="false">IF(A59&gt;Eingabeformular!$C$5,C59*Eingabeformular!$C$5*Eingabeformular!$C$4,Berechnung!B59*Eingabeformular!$C$7*Eingabeformular!$C$4)</f>
        <v>8000.00000000002</v>
      </c>
      <c r="F59" s="26" t="n">
        <f aca="false">IF(A59&gt;Eingabeformular!$C$7,C59*Eingabeformular!$C$7*Eingabeformular!$C$6,B59*Eingabeformular!$C$5*Eingabeformular!$C$6)</f>
        <v>26000.0000000001</v>
      </c>
      <c r="G59" s="26" t="n">
        <f aca="false">IF(Eingabeformular!$C$7&gt;Eingabeformular!$C$2,D59+E59,D59+E59+F59)</f>
        <v>98601.6000000003</v>
      </c>
    </row>
    <row r="60" customFormat="false" ht="15" hidden="false" customHeight="false" outlineLevel="0" collapsed="false">
      <c r="A60" s="25" t="n">
        <f aca="false">A59+(0.05/3.5)*Eingabeformular!$C$2</f>
        <v>11.4</v>
      </c>
      <c r="B60" s="26" t="n">
        <f aca="false">A60/Eingabeformular!$C$2</f>
        <v>0.814285714285714</v>
      </c>
      <c r="C60" s="26" t="n">
        <f aca="false">(Eingabeformular!$C$2-Berechnung!A60)/Eingabeformular!$C$2</f>
        <v>0.185714285714286</v>
      </c>
      <c r="D60" s="26" t="n">
        <f aca="false">IF(A60=Eingabeformular!$C$2/2,(Eingabeformular!$C$3*Eingabeformular!$C$2*Eingabeformular!$C$2)/8,(B60*C60)/2*Eingabeformular!$C$3*Eingabeformular!$C$2*Eingabeformular!$C$2)</f>
        <v>61058.4000000002</v>
      </c>
      <c r="E60" s="26" t="n">
        <f aca="false">IF(A60&gt;Eingabeformular!$C$5,C60*Eingabeformular!$C$5*Eingabeformular!$C$4,Berechnung!B60*Eingabeformular!$C$7*Eingabeformular!$C$4)</f>
        <v>7428.57142857145</v>
      </c>
      <c r="F60" s="26" t="n">
        <f aca="false">IF(A60&gt;Eingabeformular!$C$7,C60*Eingabeformular!$C$7*Eingabeformular!$C$6,B60*Eingabeformular!$C$5*Eingabeformular!$C$6)</f>
        <v>24142.8571428572</v>
      </c>
      <c r="G60" s="26" t="n">
        <f aca="false">IF(Eingabeformular!$C$7&gt;Eingabeformular!$C$2,D60+E60,D60+E60+F60)</f>
        <v>92629.8285714288</v>
      </c>
    </row>
    <row r="61" customFormat="false" ht="15" hidden="false" customHeight="false" outlineLevel="0" collapsed="false">
      <c r="A61" s="25" t="n">
        <f aca="false">A60+(0.05/3.5)*Eingabeformular!$C$2</f>
        <v>11.6</v>
      </c>
      <c r="B61" s="26" t="n">
        <f aca="false">A61/Eingabeformular!$C$2</f>
        <v>0.828571428571428</v>
      </c>
      <c r="C61" s="26" t="n">
        <f aca="false">(Eingabeformular!$C$2-Berechnung!A61)/Eingabeformular!$C$2</f>
        <v>0.171428571428572</v>
      </c>
      <c r="D61" s="26" t="n">
        <f aca="false">IF(A61=Eingabeformular!$C$2/2,(Eingabeformular!$C$3*Eingabeformular!$C$2*Eingabeformular!$C$2)/8,(B61*C61)/2*Eingabeformular!$C$3*Eingabeformular!$C$2*Eingabeformular!$C$2)</f>
        <v>57350.4000000002</v>
      </c>
      <c r="E61" s="26" t="n">
        <f aca="false">IF(A61&gt;Eingabeformular!$C$5,C61*Eingabeformular!$C$5*Eingabeformular!$C$4,Berechnung!B61*Eingabeformular!$C$7*Eingabeformular!$C$4)</f>
        <v>6857.14285714288</v>
      </c>
      <c r="F61" s="26" t="n">
        <f aca="false">IF(A61&gt;Eingabeformular!$C$7,C61*Eingabeformular!$C$7*Eingabeformular!$C$6,B61*Eingabeformular!$C$5*Eingabeformular!$C$6)</f>
        <v>22285.7142857144</v>
      </c>
      <c r="G61" s="26" t="n">
        <f aca="false">IF(Eingabeformular!$C$7&gt;Eingabeformular!$C$2,D61+E61,D61+E61+F61)</f>
        <v>86493.2571428574</v>
      </c>
    </row>
    <row r="62" customFormat="false" ht="15" hidden="false" customHeight="false" outlineLevel="0" collapsed="false">
      <c r="A62" s="25" t="n">
        <f aca="false">A61+(0.05/3.5)*Eingabeformular!$C$2</f>
        <v>11.8</v>
      </c>
      <c r="B62" s="26" t="n">
        <f aca="false">A62/Eingabeformular!$C$2</f>
        <v>0.842857142857142</v>
      </c>
      <c r="C62" s="26" t="n">
        <f aca="false">(Eingabeformular!$C$2-Berechnung!A62)/Eingabeformular!$C$2</f>
        <v>0.157142857142858</v>
      </c>
      <c r="D62" s="26" t="n">
        <f aca="false">IF(A62=Eingabeformular!$C$2/2,(Eingabeformular!$C$3*Eingabeformular!$C$2*Eingabeformular!$C$2)/8,(B62*C62)/2*Eingabeformular!$C$3*Eingabeformular!$C$2*Eingabeformular!$C$2)</f>
        <v>53477.6000000002</v>
      </c>
      <c r="E62" s="26" t="n">
        <f aca="false">IF(A62&gt;Eingabeformular!$C$5,C62*Eingabeformular!$C$5*Eingabeformular!$C$4,Berechnung!B62*Eingabeformular!$C$7*Eingabeformular!$C$4)</f>
        <v>6285.71428571431</v>
      </c>
      <c r="F62" s="26" t="n">
        <f aca="false">IF(A62&gt;Eingabeformular!$C$7,C62*Eingabeformular!$C$7*Eingabeformular!$C$6,B62*Eingabeformular!$C$5*Eingabeformular!$C$6)</f>
        <v>20428.5714285715</v>
      </c>
      <c r="G62" s="26" t="n">
        <f aca="false">IF(Eingabeformular!$C$7&gt;Eingabeformular!$C$2,D62+E62,D62+E62+F62)</f>
        <v>80191.885714286</v>
      </c>
    </row>
    <row r="63" customFormat="false" ht="15" hidden="false" customHeight="false" outlineLevel="0" collapsed="false">
      <c r="A63" s="25" t="n">
        <f aca="false">A62+(0.05/3.5)*Eingabeformular!$C$2</f>
        <v>12</v>
      </c>
      <c r="B63" s="26" t="n">
        <f aca="false">A63/Eingabeformular!$C$2</f>
        <v>0.857142857142856</v>
      </c>
      <c r="C63" s="26" t="n">
        <f aca="false">(Eingabeformular!$C$2-Berechnung!A63)/Eingabeformular!$C$2</f>
        <v>0.142857142857144</v>
      </c>
      <c r="D63" s="26" t="n">
        <f aca="false">IF(A63=Eingabeformular!$C$2/2,(Eingabeformular!$C$3*Eingabeformular!$C$2*Eingabeformular!$C$2)/8,(B63*C63)/2*Eingabeformular!$C$3*Eingabeformular!$C$2*Eingabeformular!$C$2)</f>
        <v>49440.0000000002</v>
      </c>
      <c r="E63" s="26" t="n">
        <f aca="false">IF(A63&gt;Eingabeformular!$C$5,C63*Eingabeformular!$C$5*Eingabeformular!$C$4,Berechnung!B63*Eingabeformular!$C$7*Eingabeformular!$C$4)</f>
        <v>5714.28571428574</v>
      </c>
      <c r="F63" s="26" t="n">
        <f aca="false">IF(A63&gt;Eingabeformular!$C$7,C63*Eingabeformular!$C$7*Eingabeformular!$C$6,B63*Eingabeformular!$C$5*Eingabeformular!$C$6)</f>
        <v>18571.4285714287</v>
      </c>
      <c r="G63" s="26" t="n">
        <f aca="false">IF(Eingabeformular!$C$7&gt;Eingabeformular!$C$2,D63+E63,D63+E63+F63)</f>
        <v>73725.7142857146</v>
      </c>
    </row>
    <row r="64" customFormat="false" ht="15" hidden="false" customHeight="false" outlineLevel="0" collapsed="false">
      <c r="A64" s="25" t="n">
        <f aca="false">A63+(0.05/3.5)*Eingabeformular!$C$2</f>
        <v>12.2</v>
      </c>
      <c r="B64" s="26" t="n">
        <f aca="false">A64/Eingabeformular!$C$2</f>
        <v>0.871428571428571</v>
      </c>
      <c r="C64" s="26" t="n">
        <f aca="false">(Eingabeformular!$C$2-Berechnung!A64)/Eingabeformular!$C$2</f>
        <v>0.128571428571429</v>
      </c>
      <c r="D64" s="26" t="n">
        <f aca="false">IF(A64=Eingabeformular!$C$2/2,(Eingabeformular!$C$3*Eingabeformular!$C$2*Eingabeformular!$C$2)/8,(B64*C64)/2*Eingabeformular!$C$3*Eingabeformular!$C$2*Eingabeformular!$C$2)</f>
        <v>45237.6000000003</v>
      </c>
      <c r="E64" s="26" t="n">
        <f aca="false">IF(A64&gt;Eingabeformular!$C$5,C64*Eingabeformular!$C$5*Eingabeformular!$C$4,Berechnung!B64*Eingabeformular!$C$7*Eingabeformular!$C$4)</f>
        <v>5142.85714285718</v>
      </c>
      <c r="F64" s="26" t="n">
        <f aca="false">IF(A64&gt;Eingabeformular!$C$7,C64*Eingabeformular!$C$7*Eingabeformular!$C$6,B64*Eingabeformular!$C$5*Eingabeformular!$C$6)</f>
        <v>16714.2857142858</v>
      </c>
      <c r="G64" s="26" t="n">
        <f aca="false">IF(Eingabeformular!$C$7&gt;Eingabeformular!$C$2,D64+E64,D64+E64+F64)</f>
        <v>67094.7428571433</v>
      </c>
    </row>
    <row r="65" customFormat="false" ht="15" hidden="false" customHeight="false" outlineLevel="0" collapsed="false">
      <c r="A65" s="25" t="n">
        <f aca="false">A64+(0.05/3.5)*Eingabeformular!$C$2</f>
        <v>12.4</v>
      </c>
      <c r="B65" s="26" t="n">
        <f aca="false">A65/Eingabeformular!$C$2</f>
        <v>0.885714285714285</v>
      </c>
      <c r="C65" s="26" t="n">
        <f aca="false">(Eingabeformular!$C$2-Berechnung!A65)/Eingabeformular!$C$2</f>
        <v>0.114285714285715</v>
      </c>
      <c r="D65" s="26" t="n">
        <f aca="false">IF(A65=Eingabeformular!$C$2/2,(Eingabeformular!$C$3*Eingabeformular!$C$2*Eingabeformular!$C$2)/8,(B65*C65)/2*Eingabeformular!$C$3*Eingabeformular!$C$2*Eingabeformular!$C$2)</f>
        <v>40870.4000000003</v>
      </c>
      <c r="E65" s="26" t="n">
        <f aca="false">IF(A65&gt;Eingabeformular!$C$5,C65*Eingabeformular!$C$5*Eingabeformular!$C$4,Berechnung!B65*Eingabeformular!$C$7*Eingabeformular!$C$4)</f>
        <v>4571.42857142861</v>
      </c>
      <c r="F65" s="26" t="n">
        <f aca="false">IF(A65&gt;Eingabeformular!$C$7,C65*Eingabeformular!$C$7*Eingabeformular!$C$6,B65*Eingabeformular!$C$5*Eingabeformular!$C$6)</f>
        <v>14857.142857143</v>
      </c>
      <c r="G65" s="26" t="n">
        <f aca="false">IF(Eingabeformular!$C$7&gt;Eingabeformular!$C$2,D65+E65,D65+E65+F65)</f>
        <v>60298.9714285719</v>
      </c>
    </row>
    <row r="66" customFormat="false" ht="15" hidden="false" customHeight="false" outlineLevel="0" collapsed="false">
      <c r="A66" s="25" t="n">
        <f aca="false">A65+(0.05/3.5)*Eingabeformular!$C$2</f>
        <v>12.6</v>
      </c>
      <c r="B66" s="26" t="n">
        <f aca="false">A66/Eingabeformular!$C$2</f>
        <v>0.899999999999999</v>
      </c>
      <c r="C66" s="26" t="n">
        <f aca="false">(Eingabeformular!$C$2-Berechnung!A66)/Eingabeformular!$C$2</f>
        <v>0.100000000000001</v>
      </c>
      <c r="D66" s="26" t="n">
        <f aca="false">IF(A66=Eingabeformular!$C$2/2,(Eingabeformular!$C$3*Eingabeformular!$C$2*Eingabeformular!$C$2)/8,(B66*C66)/2*Eingabeformular!$C$3*Eingabeformular!$C$2*Eingabeformular!$C$2)</f>
        <v>36338.4000000003</v>
      </c>
      <c r="E66" s="26" t="n">
        <f aca="false">IF(A66&gt;Eingabeformular!$C$5,C66*Eingabeformular!$C$5*Eingabeformular!$C$4,Berechnung!B66*Eingabeformular!$C$7*Eingabeformular!$C$4)</f>
        <v>4000.00000000004</v>
      </c>
      <c r="F66" s="26" t="n">
        <f aca="false">IF(A66&gt;Eingabeformular!$C$7,C66*Eingabeformular!$C$7*Eingabeformular!$C$6,B66*Eingabeformular!$C$5*Eingabeformular!$C$6)</f>
        <v>13000.0000000001</v>
      </c>
      <c r="G66" s="26" t="n">
        <f aca="false">IF(Eingabeformular!$C$7&gt;Eingabeformular!$C$2,D66+E66,D66+E66+F66)</f>
        <v>53338.4000000005</v>
      </c>
    </row>
    <row r="67" customFormat="false" ht="15" hidden="false" customHeight="false" outlineLevel="0" collapsed="false">
      <c r="A67" s="25" t="n">
        <f aca="false">A66+(0.05/3.5)*Eingabeformular!$C$2</f>
        <v>12.8</v>
      </c>
      <c r="B67" s="26" t="n">
        <f aca="false">A67/Eingabeformular!$C$2</f>
        <v>0.914285714285713</v>
      </c>
      <c r="C67" s="26" t="n">
        <f aca="false">(Eingabeformular!$C$2-Berechnung!A67)/Eingabeformular!$C$2</f>
        <v>0.0857142857142867</v>
      </c>
      <c r="D67" s="26" t="n">
        <f aca="false">IF(A67=Eingabeformular!$C$2/2,(Eingabeformular!$C$3*Eingabeformular!$C$2*Eingabeformular!$C$2)/8,(B67*C67)/2*Eingabeformular!$C$3*Eingabeformular!$C$2*Eingabeformular!$C$2)</f>
        <v>31641.6000000003</v>
      </c>
      <c r="E67" s="26" t="n">
        <f aca="false">IF(A67&gt;Eingabeformular!$C$5,C67*Eingabeformular!$C$5*Eingabeformular!$C$4,Berechnung!B67*Eingabeformular!$C$7*Eingabeformular!$C$4)</f>
        <v>3428.57142857147</v>
      </c>
      <c r="F67" s="26" t="n">
        <f aca="false">IF(A67&gt;Eingabeformular!$C$7,C67*Eingabeformular!$C$7*Eingabeformular!$C$6,B67*Eingabeformular!$C$5*Eingabeformular!$C$6)</f>
        <v>11142.8571428573</v>
      </c>
      <c r="G67" s="26" t="n">
        <f aca="false">IF(Eingabeformular!$C$7&gt;Eingabeformular!$C$2,D67+E67,D67+E67+F67)</f>
        <v>46213.0285714291</v>
      </c>
    </row>
    <row r="68" customFormat="false" ht="15" hidden="false" customHeight="false" outlineLevel="0" collapsed="false">
      <c r="A68" s="25" t="n">
        <f aca="false">A67+(0.05/3.5)*Eingabeformular!$C$2</f>
        <v>13</v>
      </c>
      <c r="B68" s="26" t="n">
        <f aca="false">A68/Eingabeformular!$C$2</f>
        <v>0.928571428571428</v>
      </c>
      <c r="C68" s="26" t="n">
        <f aca="false">(Eingabeformular!$C$2-Berechnung!A68)/Eingabeformular!$C$2</f>
        <v>0.0714285714285724</v>
      </c>
      <c r="D68" s="26" t="n">
        <f aca="false">IF(A68=Eingabeformular!$C$2/2,(Eingabeformular!$C$3*Eingabeformular!$C$2*Eingabeformular!$C$2)/8,(B68*C68)/2*Eingabeformular!$C$3*Eingabeformular!$C$2*Eingabeformular!$C$2)</f>
        <v>26780.0000000003</v>
      </c>
      <c r="E68" s="26" t="n">
        <f aca="false">IF(A68&gt;Eingabeformular!$C$5,C68*Eingabeformular!$C$5*Eingabeformular!$C$4,Berechnung!B68*Eingabeformular!$C$7*Eingabeformular!$C$4)</f>
        <v>2857.1428571429</v>
      </c>
      <c r="F68" s="26" t="n">
        <f aca="false">IF(A68&gt;Eingabeformular!$C$7,C68*Eingabeformular!$C$7*Eingabeformular!$C$6,B68*Eingabeformular!$C$5*Eingabeformular!$C$6)</f>
        <v>9285.71428571442</v>
      </c>
      <c r="G68" s="26" t="n">
        <f aca="false">IF(Eingabeformular!$C$7&gt;Eingabeformular!$C$2,D68+E68,D68+E68+F68)</f>
        <v>38922.8571428577</v>
      </c>
    </row>
    <row r="69" customFormat="false" ht="15" hidden="false" customHeight="false" outlineLevel="0" collapsed="false">
      <c r="A69" s="25" t="n">
        <f aca="false">A68+(0.05/3.5)*Eingabeformular!$C$2</f>
        <v>13.2</v>
      </c>
      <c r="B69" s="26" t="n">
        <f aca="false">A69/Eingabeformular!$C$2</f>
        <v>0.942857142857142</v>
      </c>
      <c r="C69" s="26" t="n">
        <f aca="false">(Eingabeformular!$C$2-Berechnung!A69)/Eingabeformular!$C$2</f>
        <v>0.0571428571428582</v>
      </c>
      <c r="D69" s="26" t="n">
        <f aca="false">IF(A69=Eingabeformular!$C$2/2,(Eingabeformular!$C$3*Eingabeformular!$C$2*Eingabeformular!$C$2)/8,(B69*C69)/2*Eingabeformular!$C$3*Eingabeformular!$C$2*Eingabeformular!$C$2)</f>
        <v>21753.6000000004</v>
      </c>
      <c r="E69" s="26" t="n">
        <f aca="false">IF(A69&gt;Eingabeformular!$C$5,C69*Eingabeformular!$C$5*Eingabeformular!$C$4,Berechnung!B69*Eingabeformular!$C$7*Eingabeformular!$C$4)</f>
        <v>2285.71428571433</v>
      </c>
      <c r="F69" s="26" t="n">
        <f aca="false">IF(A69&gt;Eingabeformular!$C$7,C69*Eingabeformular!$C$7*Eingabeformular!$C$6,B69*Eingabeformular!$C$5*Eingabeformular!$C$6)</f>
        <v>7428.57142857157</v>
      </c>
      <c r="G69" s="26" t="n">
        <f aca="false">IF(Eingabeformular!$C$7&gt;Eingabeformular!$C$2,D69+E69,D69+E69+F69)</f>
        <v>31467.8857142863</v>
      </c>
    </row>
    <row r="70" customFormat="false" ht="15" hidden="false" customHeight="false" outlineLevel="0" collapsed="false">
      <c r="A70" s="25" t="n">
        <f aca="false">A69+(0.05/3.5)*Eingabeformular!$C$2</f>
        <v>13.4</v>
      </c>
      <c r="B70" s="26" t="n">
        <f aca="false">A70/Eingabeformular!$C$2</f>
        <v>0.957142857142856</v>
      </c>
      <c r="C70" s="26" t="n">
        <f aca="false">(Eingabeformular!$C$2-Berechnung!A70)/Eingabeformular!$C$2</f>
        <v>0.042857142857144</v>
      </c>
      <c r="D70" s="26" t="n">
        <f aca="false">IF(A70=Eingabeformular!$C$2/2,(Eingabeformular!$C$3*Eingabeformular!$C$2*Eingabeformular!$C$2)/8,(B70*C70)/2*Eingabeformular!$C$3*Eingabeformular!$C$2*Eingabeformular!$C$2)</f>
        <v>16562.4000000004</v>
      </c>
      <c r="E70" s="26" t="n">
        <f aca="false">IF(A70&gt;Eingabeformular!$C$5,C70*Eingabeformular!$C$5*Eingabeformular!$C$4,Berechnung!B70*Eingabeformular!$C$7*Eingabeformular!$C$4)</f>
        <v>1714.28571428576</v>
      </c>
      <c r="F70" s="26" t="n">
        <f aca="false">IF(A70&gt;Eingabeformular!$C$7,C70*Eingabeformular!$C$7*Eingabeformular!$C$6,B70*Eingabeformular!$C$5*Eingabeformular!$C$6)</f>
        <v>5571.42857142872</v>
      </c>
      <c r="G70" s="26" t="n">
        <f aca="false">IF(Eingabeformular!$C$7&gt;Eingabeformular!$C$2,D70+E70,D70+E70+F70)</f>
        <v>23848.1142857149</v>
      </c>
    </row>
    <row r="71" customFormat="false" ht="15" hidden="false" customHeight="false" outlineLevel="0" collapsed="false">
      <c r="A71" s="25" t="n">
        <f aca="false">A70+(0.05/3.5)*Eingabeformular!$C$2</f>
        <v>13.6</v>
      </c>
      <c r="B71" s="26" t="n">
        <f aca="false">A71/Eingabeformular!$C$2</f>
        <v>0.97142857142857</v>
      </c>
      <c r="C71" s="26" t="n">
        <f aca="false">(Eingabeformular!$C$2-Berechnung!A71)/Eingabeformular!$C$2</f>
        <v>0.0285714285714297</v>
      </c>
      <c r="D71" s="26" t="n">
        <f aca="false">IF(A71=Eingabeformular!$C$2/2,(Eingabeformular!$C$3*Eingabeformular!$C$2*Eingabeformular!$C$2)/8,(B71*C71)/2*Eingabeformular!$C$3*Eingabeformular!$C$2*Eingabeformular!$C$2)</f>
        <v>11206.4000000004</v>
      </c>
      <c r="E71" s="26" t="n">
        <f aca="false">IF(A71&gt;Eingabeformular!$C$5,C71*Eingabeformular!$C$5*Eingabeformular!$C$4,Berechnung!B71*Eingabeformular!$C$7*Eingabeformular!$C$4)</f>
        <v>1142.85714285719</v>
      </c>
      <c r="F71" s="26" t="n">
        <f aca="false">IF(A71&gt;Eingabeformular!$C$7,C71*Eingabeformular!$C$7*Eingabeformular!$C$6,B71*Eingabeformular!$C$5*Eingabeformular!$C$6)</f>
        <v>3714.28571428587</v>
      </c>
      <c r="G71" s="26" t="n">
        <f aca="false">IF(Eingabeformular!$C$7&gt;Eingabeformular!$C$2,D71+E71,D71+E71+F71)</f>
        <v>16063.5428571435</v>
      </c>
    </row>
    <row r="72" customFormat="false" ht="15" hidden="false" customHeight="false" outlineLevel="0" collapsed="false">
      <c r="A72" s="25" t="n">
        <f aca="false">A71+(0.05/3.5)*Eingabeformular!$C$2</f>
        <v>13.8</v>
      </c>
      <c r="B72" s="26" t="n">
        <f aca="false">A72/Eingabeformular!$C$2</f>
        <v>0.985714285714285</v>
      </c>
      <c r="C72" s="26" t="n">
        <f aca="false">(Eingabeformular!$C$2-Berechnung!A72)/Eingabeformular!$C$2</f>
        <v>0.0142857142857155</v>
      </c>
      <c r="D72" s="26" t="n">
        <f aca="false">IF(A72=Eingabeformular!$C$2/2,(Eingabeformular!$C$3*Eingabeformular!$C$2*Eingabeformular!$C$2)/8,(B72*C72)/2*Eingabeformular!$C$3*Eingabeformular!$C$2*Eingabeformular!$C$2)</f>
        <v>5685.60000000048</v>
      </c>
      <c r="E72" s="26" t="n">
        <f aca="false">IF(A72&gt;Eingabeformular!$C$5,C72*Eingabeformular!$C$5*Eingabeformular!$C$4,Berechnung!B72*Eingabeformular!$C$7*Eingabeformular!$C$4)</f>
        <v>571.42857142862</v>
      </c>
      <c r="F72" s="26" t="n">
        <f aca="false">IF(A72&gt;Eingabeformular!$C$7,C72*Eingabeformular!$C$7*Eingabeformular!$C$6,B72*Eingabeformular!$C$5*Eingabeformular!$C$6)</f>
        <v>1857.14285714302</v>
      </c>
      <c r="G72" s="26" t="n">
        <f aca="false">IF(Eingabeformular!$C$7&gt;Eingabeformular!$C$2,D72+E72,D72+E72+F72)</f>
        <v>8114.17142857211</v>
      </c>
    </row>
    <row r="73" customFormat="false" ht="15" hidden="false" customHeight="false" outlineLevel="0" collapsed="false">
      <c r="A73" s="25" t="n">
        <f aca="false">A72+(0.05/3.5)*Eingabeformular!$C$2</f>
        <v>14</v>
      </c>
      <c r="B73" s="26" t="n">
        <f aca="false">A73/Eingabeformular!$C$2</f>
        <v>0.999999999999999</v>
      </c>
      <c r="C73" s="26" t="n">
        <f aca="false">(Eingabeformular!$C$2-Berechnung!A73)/Eingabeformular!$C$2</f>
        <v>0</v>
      </c>
      <c r="D73" s="26" t="n">
        <f aca="false">IF(A73=Eingabeformular!$C$2/2,(Eingabeformular!$C$3*Eingabeformular!$C$2*Eingabeformular!$C$2)/8,(B73*C73)/2*Eingabeformular!$C$3*Eingabeformular!$C$2*Eingabeformular!$C$2)</f>
        <v>0</v>
      </c>
      <c r="E73" s="26" t="n">
        <f aca="false">IF(A73&gt;Eingabeformular!$C$5,C73*Eingabeformular!$C$5*Eingabeformular!$C$4,Berechnung!B73*Eingabeformular!$C$7*Eingabeformular!$C$4)</f>
        <v>0</v>
      </c>
      <c r="F73" s="26" t="n">
        <f aca="false">IF(A73&gt;Eingabeformular!$C$7,C73*Eingabeformular!$C$7*Eingabeformular!$C$6,B73*Eingabeformular!$C$5*Eingabeformular!$C$6)</f>
        <v>0</v>
      </c>
      <c r="G73" s="26" t="n">
        <f aca="false">IF(Eingabeformular!$C$7&gt;Eingabeformular!$C$2,D73+E73,D73+E73+F73)</f>
        <v>0</v>
      </c>
    </row>
  </sheetData>
  <sheetProtection sheet="false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8.72959183673469" collapsed="true"/>
  </cols>
  <sheetData>
    <row r="1" customFormat="false" ht="15" hidden="false" customHeight="false" outlineLevel="0" collapsed="false">
      <c r="A1" s="25" t="n">
        <v>3.5</v>
      </c>
      <c r="B1"/>
    </row>
    <row r="2" customFormat="false" ht="15" hidden="false" customHeight="false" outlineLevel="0" collapsed="false">
      <c r="A2" s="0" t="n">
        <v>7</v>
      </c>
    </row>
    <row r="3" customFormat="false" ht="15" hidden="false" customHeight="false" outlineLevel="0" collapsed="false">
      <c r="A3" s="0" t="n">
        <v>10.5</v>
      </c>
    </row>
    <row r="4" customFormat="false" ht="15" hidden="false" customHeight="false" outlineLevel="0" collapsed="false">
      <c r="A4" s="0" t="n">
        <v>14</v>
      </c>
    </row>
  </sheetData>
  <sheetProtection sheet="false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Miha</cp:lastModifiedBy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